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5"/>
  </bookViews>
  <sheets>
    <sheet name="源城区" sheetId="1" r:id="rId1"/>
    <sheet name="东源县" sheetId="2" r:id="rId2"/>
    <sheet name="和平县" sheetId="3" r:id="rId3"/>
    <sheet name="龙川县" sheetId="4" r:id="rId4"/>
    <sheet name="紫金县" sheetId="5" r:id="rId5"/>
    <sheet name=" 连平县" sheetId="6" r:id="rId6"/>
    <sheet name="排序" sheetId="7" state="hidden" r:id="rId7"/>
  </sheets>
  <definedNames/>
  <calcPr fullCalcOnLoad="1"/>
</workbook>
</file>

<file path=xl/sharedStrings.xml><?xml version="1.0" encoding="utf-8"?>
<sst xmlns="http://schemas.openxmlformats.org/spreadsheetml/2006/main" count="158" uniqueCount="124">
  <si>
    <t>各乡镇税收收入(源城区)</t>
  </si>
  <si>
    <t>单位:万元</t>
  </si>
  <si>
    <t>镇    别</t>
  </si>
  <si>
    <t>2017年</t>
  </si>
  <si>
    <t>2018年</t>
  </si>
  <si>
    <t>2018年比2017年%</t>
  </si>
  <si>
    <t>2018年总量排序</t>
  </si>
  <si>
    <t>全区合计</t>
  </si>
  <si>
    <t>埔前镇</t>
  </si>
  <si>
    <t>源南镇</t>
  </si>
  <si>
    <t>源西办事处</t>
  </si>
  <si>
    <t>东埔办事处</t>
  </si>
  <si>
    <t>上城办事处</t>
  </si>
  <si>
    <t>新江办事处</t>
  </si>
  <si>
    <t>高埔岗办事处</t>
  </si>
  <si>
    <t>注：“总量排序”是按全市100个镇、乡、办事处排名(下同)。</t>
  </si>
  <si>
    <t>—273—</t>
  </si>
  <si>
    <t>各乡镇税收收入(东源县)</t>
  </si>
  <si>
    <t xml:space="preserve">镇    别        </t>
  </si>
  <si>
    <t>全县合计</t>
  </si>
  <si>
    <t>义合镇</t>
  </si>
  <si>
    <t>黄田镇</t>
  </si>
  <si>
    <t>康禾镇</t>
  </si>
  <si>
    <t>黄村镇</t>
  </si>
  <si>
    <t>叶潭镇</t>
  </si>
  <si>
    <t>蓝口镇</t>
  </si>
  <si>
    <t>柳城镇</t>
  </si>
  <si>
    <t>曾田镇</t>
  </si>
  <si>
    <t>船塘镇</t>
  </si>
  <si>
    <t>上莞镇</t>
  </si>
  <si>
    <t>骆湖镇</t>
  </si>
  <si>
    <t>顺天镇</t>
  </si>
  <si>
    <t>灯塔镇</t>
  </si>
  <si>
    <t>仙塘镇</t>
  </si>
  <si>
    <t>锡场镇</t>
  </si>
  <si>
    <t>新港镇</t>
  </si>
  <si>
    <t>双江镇</t>
  </si>
  <si>
    <t>漳溪乡</t>
  </si>
  <si>
    <t>涧头镇</t>
  </si>
  <si>
    <t>半江镇</t>
  </si>
  <si>
    <t>新回龙镇</t>
  </si>
  <si>
    <t>—274—</t>
  </si>
  <si>
    <t>各乡镇税收收入(和平县)</t>
  </si>
  <si>
    <t>阳明镇</t>
  </si>
  <si>
    <t>大坝镇</t>
  </si>
  <si>
    <t>上陵镇</t>
  </si>
  <si>
    <t>下车镇</t>
  </si>
  <si>
    <t>长塘镇</t>
  </si>
  <si>
    <t>优胜镇</t>
  </si>
  <si>
    <t>贝墩镇</t>
  </si>
  <si>
    <t>古寨镇</t>
  </si>
  <si>
    <t>彭寨镇</t>
  </si>
  <si>
    <t>林寨镇</t>
  </si>
  <si>
    <t>东水镇</t>
  </si>
  <si>
    <t>公白镇</t>
  </si>
  <si>
    <t>礼士镇</t>
  </si>
  <si>
    <t>合水镇</t>
  </si>
  <si>
    <t>俐源镇</t>
  </si>
  <si>
    <t>热水镇</t>
  </si>
  <si>
    <t>青州镇</t>
  </si>
  <si>
    <t>—275—</t>
  </si>
  <si>
    <t>各乡镇税收收入(龙川县)</t>
  </si>
  <si>
    <t>老隆镇</t>
  </si>
  <si>
    <t>义都镇</t>
  </si>
  <si>
    <t>佗城镇</t>
  </si>
  <si>
    <t>鹤市镇</t>
  </si>
  <si>
    <t>黄布镇</t>
  </si>
  <si>
    <t>紫市镇</t>
  </si>
  <si>
    <t>通衢镇</t>
  </si>
  <si>
    <t>登云镇</t>
  </si>
  <si>
    <t>丰稔镇</t>
  </si>
  <si>
    <t>四都镇</t>
  </si>
  <si>
    <t>铁场镇</t>
  </si>
  <si>
    <t>龙母镇</t>
  </si>
  <si>
    <t>田心镇</t>
  </si>
  <si>
    <t>黎咀镇</t>
  </si>
  <si>
    <t>黄石镇</t>
  </si>
  <si>
    <t>赤光镇</t>
  </si>
  <si>
    <t>回龙镇</t>
  </si>
  <si>
    <t>新田镇</t>
  </si>
  <si>
    <t>车田镇</t>
  </si>
  <si>
    <t>岩镇</t>
  </si>
  <si>
    <t>麻布岗镇</t>
  </si>
  <si>
    <t>贝岭镇</t>
  </si>
  <si>
    <t>细坳镇</t>
  </si>
  <si>
    <t>上坪镇</t>
  </si>
  <si>
    <t>—276—</t>
  </si>
  <si>
    <t>各乡镇税收收入(紫金县)</t>
  </si>
  <si>
    <t>紫城镇</t>
  </si>
  <si>
    <t>中坝镇</t>
  </si>
  <si>
    <t>敬梓镇</t>
  </si>
  <si>
    <t>水墩镇</t>
  </si>
  <si>
    <t>龙窝镇</t>
  </si>
  <si>
    <t>苏区镇</t>
  </si>
  <si>
    <t>南岭镇</t>
  </si>
  <si>
    <t>瓦溪镇</t>
  </si>
  <si>
    <t>九和镇</t>
  </si>
  <si>
    <t>蓝塘镇</t>
  </si>
  <si>
    <t>凤安镇</t>
  </si>
  <si>
    <t>好义镇</t>
  </si>
  <si>
    <t>上义镇</t>
  </si>
  <si>
    <t>古竹镇</t>
  </si>
  <si>
    <t>义容镇</t>
  </si>
  <si>
    <t>临江镇</t>
  </si>
  <si>
    <t>柏埔镇</t>
  </si>
  <si>
    <t>黄塘镇</t>
  </si>
  <si>
    <t>—277—</t>
  </si>
  <si>
    <t>各乡镇税收收入(连平县)</t>
  </si>
  <si>
    <t>元善镇</t>
  </si>
  <si>
    <t>内莞镇</t>
  </si>
  <si>
    <t>陂头镇</t>
  </si>
  <si>
    <t>溪山镇</t>
  </si>
  <si>
    <t>隆街镇</t>
  </si>
  <si>
    <t>油溪镇</t>
  </si>
  <si>
    <t>田源镇</t>
  </si>
  <si>
    <t>忠信镇</t>
  </si>
  <si>
    <t>高莞镇</t>
  </si>
  <si>
    <t>大湖镇</t>
  </si>
  <si>
    <t>三角镇</t>
  </si>
  <si>
    <t>绣缎镇</t>
  </si>
  <si>
    <t>—278—</t>
  </si>
  <si>
    <t>乡镇</t>
  </si>
  <si>
    <t>总量</t>
  </si>
  <si>
    <t>排位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</si>
</sst>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76" fontId="1" fillId="0" borderId="3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6" fontId="1" fillId="0" borderId="21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177" fontId="1" fillId="0" borderId="3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176" fontId="4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1" fillId="0" borderId="21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22" xfId="0" applyNumberFormat="1" applyFont="1" applyFill="1" applyBorder="1" applyAlignment="1">
      <alignment vertical="center" wrapText="1"/>
    </xf>
    <xf numFmtId="176" fontId="1" fillId="0" borderId="3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7" fontId="1" fillId="0" borderId="32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ySplit="4" topLeftCell="A11" activePane="bottomLeft" state="frozen"/>
      <selection pane="bottomLeft" activeCell="A15" sqref="A15:I15"/>
    </sheetView>
  </sheetViews>
  <sheetFormatPr defaultColWidth="9.00390625" defaultRowHeight="14.25"/>
  <cols>
    <col min="1" max="1" width="14.375" style="73" customWidth="1"/>
    <col min="2" max="7" width="5.75390625" style="73" customWidth="1"/>
    <col min="8" max="9" width="15.875" style="73" customWidth="1"/>
    <col min="10" max="16384" width="9.00390625" style="73" customWidth="1"/>
  </cols>
  <sheetData>
    <row r="1" spans="1:9" ht="30" customHeight="1">
      <c r="A1" s="10" t="s">
        <v>0</v>
      </c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13" t="s">
        <v>2</v>
      </c>
      <c r="B3" s="14" t="s">
        <v>3</v>
      </c>
      <c r="C3" s="15"/>
      <c r="D3" s="16"/>
      <c r="E3" s="14" t="s">
        <v>4</v>
      </c>
      <c r="F3" s="15"/>
      <c r="G3" s="16"/>
      <c r="H3" s="17" t="s">
        <v>5</v>
      </c>
      <c r="I3" s="37" t="s">
        <v>6</v>
      </c>
    </row>
    <row r="4" spans="1:9" ht="31.5" customHeight="1">
      <c r="A4" s="18"/>
      <c r="B4" s="19"/>
      <c r="C4" s="20"/>
      <c r="D4" s="21"/>
      <c r="E4" s="19"/>
      <c r="F4" s="20"/>
      <c r="G4" s="21"/>
      <c r="H4" s="22"/>
      <c r="I4" s="38"/>
    </row>
    <row r="5" spans="1:14" ht="65.25" customHeight="1">
      <c r="A5" s="28" t="s">
        <v>7</v>
      </c>
      <c r="B5" s="24">
        <v>470280</v>
      </c>
      <c r="C5" s="25"/>
      <c r="D5" s="26"/>
      <c r="E5" s="24">
        <v>507116</v>
      </c>
      <c r="F5" s="25"/>
      <c r="G5" s="26"/>
      <c r="H5" s="43">
        <f>(E5/B5-1)*100</f>
        <v>7.8327804712086335</v>
      </c>
      <c r="I5" s="41"/>
      <c r="K5" s="78"/>
      <c r="L5" s="78"/>
      <c r="N5" s="78"/>
    </row>
    <row r="6" spans="1:14" ht="65.25" customHeight="1">
      <c r="A6" s="28" t="s">
        <v>8</v>
      </c>
      <c r="B6" s="24">
        <v>17247.56</v>
      </c>
      <c r="C6" s="25"/>
      <c r="D6" s="26"/>
      <c r="E6" s="24">
        <v>11494.78</v>
      </c>
      <c r="F6" s="25"/>
      <c r="G6" s="26"/>
      <c r="H6" s="27">
        <f aca="true" t="shared" si="0" ref="H6:H12">(E6/B6-1)*100</f>
        <v>-33.35416719814282</v>
      </c>
      <c r="I6" s="41">
        <f>'排序'!C2</f>
        <v>10</v>
      </c>
      <c r="K6" s="78"/>
      <c r="L6" s="78"/>
      <c r="N6" s="78"/>
    </row>
    <row r="7" spans="1:14" ht="65.25" customHeight="1">
      <c r="A7" s="28" t="s">
        <v>9</v>
      </c>
      <c r="B7" s="24">
        <v>16065.84</v>
      </c>
      <c r="C7" s="25"/>
      <c r="D7" s="26"/>
      <c r="E7" s="24">
        <v>19790.940000000002</v>
      </c>
      <c r="F7" s="25"/>
      <c r="G7" s="26"/>
      <c r="H7" s="27">
        <f t="shared" si="0"/>
        <v>23.18646270596496</v>
      </c>
      <c r="I7" s="41">
        <f>'排序'!C3</f>
        <v>7</v>
      </c>
      <c r="K7" s="78"/>
      <c r="L7" s="78"/>
      <c r="N7" s="78"/>
    </row>
    <row r="8" spans="1:14" ht="65.25" customHeight="1">
      <c r="A8" s="28" t="s">
        <v>10</v>
      </c>
      <c r="B8" s="24">
        <v>24129.58</v>
      </c>
      <c r="C8" s="25"/>
      <c r="D8" s="26"/>
      <c r="E8" s="24">
        <v>29642.57</v>
      </c>
      <c r="F8" s="25"/>
      <c r="G8" s="26"/>
      <c r="H8" s="27">
        <f t="shared" si="0"/>
        <v>22.847434559573763</v>
      </c>
      <c r="I8" s="41">
        <f>'排序'!C4</f>
        <v>5</v>
      </c>
      <c r="K8" s="78"/>
      <c r="L8" s="78"/>
      <c r="N8" s="78"/>
    </row>
    <row r="9" spans="1:14" ht="65.25" customHeight="1">
      <c r="A9" s="28" t="s">
        <v>11</v>
      </c>
      <c r="B9" s="24">
        <v>99802.59</v>
      </c>
      <c r="C9" s="25"/>
      <c r="D9" s="26"/>
      <c r="E9" s="24">
        <v>122006.51</v>
      </c>
      <c r="F9" s="25"/>
      <c r="G9" s="26"/>
      <c r="H9" s="27">
        <f t="shared" si="0"/>
        <v>22.24783945987774</v>
      </c>
      <c r="I9" s="41">
        <f>'排序'!C5</f>
        <v>2</v>
      </c>
      <c r="K9" s="78"/>
      <c r="L9" s="78"/>
      <c r="N9" s="78"/>
    </row>
    <row r="10" spans="1:14" ht="65.25" customHeight="1">
      <c r="A10" s="28" t="s">
        <v>12</v>
      </c>
      <c r="B10" s="24">
        <v>30036.31</v>
      </c>
      <c r="C10" s="25"/>
      <c r="D10" s="26"/>
      <c r="E10" s="24">
        <v>37061.61</v>
      </c>
      <c r="F10" s="25"/>
      <c r="G10" s="26"/>
      <c r="H10" s="27">
        <f t="shared" si="0"/>
        <v>23.38935774733979</v>
      </c>
      <c r="I10" s="41">
        <f>'排序'!C6</f>
        <v>4</v>
      </c>
      <c r="K10" s="78"/>
      <c r="L10" s="78"/>
      <c r="N10" s="78"/>
    </row>
    <row r="11" spans="1:14" ht="65.25" customHeight="1">
      <c r="A11" s="28" t="s">
        <v>13</v>
      </c>
      <c r="B11" s="24">
        <v>6754.46</v>
      </c>
      <c r="C11" s="25"/>
      <c r="D11" s="26"/>
      <c r="E11" s="24">
        <v>9490.56</v>
      </c>
      <c r="F11" s="25"/>
      <c r="G11" s="26"/>
      <c r="H11" s="27">
        <f t="shared" si="0"/>
        <v>40.50804949618474</v>
      </c>
      <c r="I11" s="41">
        <f>'排序'!C7</f>
        <v>13</v>
      </c>
      <c r="K11" s="78"/>
      <c r="L11" s="78"/>
      <c r="N11" s="78"/>
    </row>
    <row r="12" spans="1:14" ht="65.25" customHeight="1">
      <c r="A12" s="28" t="s">
        <v>14</v>
      </c>
      <c r="B12" s="24">
        <v>10229.81</v>
      </c>
      <c r="C12" s="25"/>
      <c r="D12" s="26"/>
      <c r="E12" s="24">
        <v>10164.02</v>
      </c>
      <c r="F12" s="25"/>
      <c r="G12" s="26"/>
      <c r="H12" s="27">
        <f t="shared" si="0"/>
        <v>-0.6431204489623865</v>
      </c>
      <c r="I12" s="41">
        <f>'排序'!C8</f>
        <v>12</v>
      </c>
      <c r="K12" s="78"/>
      <c r="L12" s="78"/>
      <c r="N12" s="78"/>
    </row>
    <row r="13" spans="1:9" ht="15" customHeight="1">
      <c r="A13" s="74" t="s">
        <v>15</v>
      </c>
      <c r="B13" s="75"/>
      <c r="C13" s="75"/>
      <c r="D13" s="75"/>
      <c r="E13" s="75"/>
      <c r="F13" s="75"/>
      <c r="G13" s="75"/>
      <c r="H13" s="75"/>
      <c r="I13" s="75"/>
    </row>
    <row r="14" spans="1:9" ht="15" customHeight="1">
      <c r="A14" s="76"/>
      <c r="B14" s="77"/>
      <c r="C14" s="77"/>
      <c r="D14" s="77"/>
      <c r="E14" s="77"/>
      <c r="F14" s="77"/>
      <c r="G14" s="77"/>
      <c r="H14" s="77"/>
      <c r="I14" s="77"/>
    </row>
    <row r="15" spans="1:9" ht="15" customHeight="1">
      <c r="A15" s="46" t="s">
        <v>16</v>
      </c>
      <c r="B15" s="46"/>
      <c r="C15" s="46"/>
      <c r="D15" s="46"/>
      <c r="E15" s="46"/>
      <c r="F15" s="46"/>
      <c r="G15" s="46"/>
      <c r="H15" s="46"/>
      <c r="I15" s="46"/>
    </row>
  </sheetData>
  <sheetProtection/>
  <mergeCells count="26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A13:I13"/>
    <mergeCell ref="A14:I14"/>
    <mergeCell ref="A15:I15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ySplit="4" topLeftCell="A17" activePane="bottomLeft" state="frozen"/>
      <selection pane="bottomLeft" activeCell="A28" sqref="A28:I28"/>
    </sheetView>
  </sheetViews>
  <sheetFormatPr defaultColWidth="9.00390625" defaultRowHeight="14.25"/>
  <cols>
    <col min="1" max="1" width="14.375" style="54" customWidth="1"/>
    <col min="2" max="7" width="5.75390625" style="54" customWidth="1"/>
    <col min="8" max="9" width="15.875" style="54" customWidth="1"/>
    <col min="10" max="16384" width="9.00390625" style="54" customWidth="1"/>
  </cols>
  <sheetData>
    <row r="1" ht="30" customHeight="1">
      <c r="A1" s="55" t="s">
        <v>17</v>
      </c>
    </row>
    <row r="2" spans="1:9" ht="18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</row>
    <row r="3" spans="1:9" ht="31.5" customHeight="1">
      <c r="A3" s="58" t="s">
        <v>18</v>
      </c>
      <c r="B3" s="59" t="s">
        <v>3</v>
      </c>
      <c r="C3" s="60"/>
      <c r="D3" s="61"/>
      <c r="E3" s="59" t="s">
        <v>4</v>
      </c>
      <c r="F3" s="60"/>
      <c r="G3" s="61"/>
      <c r="H3" s="17" t="s">
        <v>5</v>
      </c>
      <c r="I3" s="71" t="s">
        <v>6</v>
      </c>
    </row>
    <row r="4" spans="1:9" ht="31.5" customHeight="1">
      <c r="A4" s="62"/>
      <c r="B4" s="63"/>
      <c r="C4" s="64"/>
      <c r="D4" s="65"/>
      <c r="E4" s="63"/>
      <c r="F4" s="64"/>
      <c r="G4" s="65"/>
      <c r="H4" s="22"/>
      <c r="I4" s="72"/>
    </row>
    <row r="5" spans="1:9" ht="24" customHeight="1">
      <c r="A5" s="66" t="s">
        <v>19</v>
      </c>
      <c r="B5" s="24">
        <v>152386</v>
      </c>
      <c r="C5" s="25"/>
      <c r="D5" s="26"/>
      <c r="E5" s="24">
        <v>187126</v>
      </c>
      <c r="F5" s="25"/>
      <c r="G5" s="26"/>
      <c r="H5" s="67">
        <f>(E5/B5-1)*100</f>
        <v>22.797369837124148</v>
      </c>
      <c r="I5" s="41"/>
    </row>
    <row r="6" spans="1:9" ht="24" customHeight="1">
      <c r="A6" s="66" t="s">
        <v>20</v>
      </c>
      <c r="B6" s="24">
        <v>4155</v>
      </c>
      <c r="C6" s="25"/>
      <c r="D6" s="26"/>
      <c r="E6" s="24">
        <v>2041</v>
      </c>
      <c r="F6" s="25"/>
      <c r="G6" s="26"/>
      <c r="H6" s="27">
        <f aca="true" t="shared" si="0" ref="H6:H26">(E6/B6-1)*100</f>
        <v>-50.87845968712394</v>
      </c>
      <c r="I6" s="41">
        <f>'排序'!C9</f>
        <v>29</v>
      </c>
    </row>
    <row r="7" spans="1:9" ht="24" customHeight="1">
      <c r="A7" s="66" t="s">
        <v>21</v>
      </c>
      <c r="B7" s="24">
        <v>1876</v>
      </c>
      <c r="C7" s="25"/>
      <c r="D7" s="26"/>
      <c r="E7" s="24">
        <v>3433</v>
      </c>
      <c r="F7" s="25"/>
      <c r="G7" s="26"/>
      <c r="H7" s="27">
        <f t="shared" si="0"/>
        <v>82.9957356076759</v>
      </c>
      <c r="I7" s="41">
        <f>'排序'!C10</f>
        <v>23</v>
      </c>
    </row>
    <row r="8" spans="1:9" ht="24" customHeight="1">
      <c r="A8" s="66" t="s">
        <v>22</v>
      </c>
      <c r="B8" s="24">
        <v>1537</v>
      </c>
      <c r="C8" s="25"/>
      <c r="D8" s="26"/>
      <c r="E8" s="24">
        <v>1615</v>
      </c>
      <c r="F8" s="25"/>
      <c r="G8" s="26"/>
      <c r="H8" s="27">
        <f t="shared" si="0"/>
        <v>5.074821080026015</v>
      </c>
      <c r="I8" s="41">
        <f>'排序'!C11</f>
        <v>32</v>
      </c>
    </row>
    <row r="9" spans="1:9" ht="24" customHeight="1">
      <c r="A9" s="66" t="s">
        <v>23</v>
      </c>
      <c r="B9" s="24">
        <v>1222</v>
      </c>
      <c r="C9" s="25"/>
      <c r="D9" s="26"/>
      <c r="E9" s="24">
        <v>1354</v>
      </c>
      <c r="F9" s="25"/>
      <c r="G9" s="26"/>
      <c r="H9" s="27">
        <f t="shared" si="0"/>
        <v>10.801963993453345</v>
      </c>
      <c r="I9" s="41">
        <f>'排序'!C12</f>
        <v>34</v>
      </c>
    </row>
    <row r="10" spans="1:9" ht="24" customHeight="1">
      <c r="A10" s="66" t="s">
        <v>24</v>
      </c>
      <c r="B10" s="24">
        <v>768</v>
      </c>
      <c r="C10" s="25"/>
      <c r="D10" s="26"/>
      <c r="E10" s="24">
        <v>397</v>
      </c>
      <c r="F10" s="25"/>
      <c r="G10" s="26"/>
      <c r="H10" s="27">
        <f t="shared" si="0"/>
        <v>-48.307291666666664</v>
      </c>
      <c r="I10" s="41">
        <f>'排序'!C13</f>
        <v>57</v>
      </c>
    </row>
    <row r="11" spans="1:9" ht="24" customHeight="1">
      <c r="A11" s="66" t="s">
        <v>25</v>
      </c>
      <c r="B11" s="24">
        <v>13521</v>
      </c>
      <c r="C11" s="25"/>
      <c r="D11" s="26"/>
      <c r="E11" s="24">
        <v>14788</v>
      </c>
      <c r="F11" s="25"/>
      <c r="G11" s="26"/>
      <c r="H11" s="27">
        <f t="shared" si="0"/>
        <v>9.370608682789738</v>
      </c>
      <c r="I11" s="41">
        <f>'排序'!C14</f>
        <v>9</v>
      </c>
    </row>
    <row r="12" spans="1:9" ht="24" customHeight="1">
      <c r="A12" s="66" t="s">
        <v>26</v>
      </c>
      <c r="B12" s="24">
        <v>5681</v>
      </c>
      <c r="C12" s="25"/>
      <c r="D12" s="26"/>
      <c r="E12" s="24">
        <v>6678</v>
      </c>
      <c r="F12" s="25"/>
      <c r="G12" s="26"/>
      <c r="H12" s="27">
        <f t="shared" si="0"/>
        <v>17.54972716071115</v>
      </c>
      <c r="I12" s="41">
        <f>'排序'!C15</f>
        <v>19</v>
      </c>
    </row>
    <row r="13" spans="1:9" ht="24" customHeight="1">
      <c r="A13" s="66" t="s">
        <v>27</v>
      </c>
      <c r="B13" s="24">
        <v>710</v>
      </c>
      <c r="C13" s="25"/>
      <c r="D13" s="26"/>
      <c r="E13" s="24">
        <v>1085</v>
      </c>
      <c r="F13" s="25"/>
      <c r="G13" s="26"/>
      <c r="H13" s="27">
        <f t="shared" si="0"/>
        <v>52.816901408450704</v>
      </c>
      <c r="I13" s="41">
        <f>'排序'!C16</f>
        <v>38</v>
      </c>
    </row>
    <row r="14" spans="1:9" ht="24" customHeight="1">
      <c r="A14" s="66" t="s">
        <v>28</v>
      </c>
      <c r="B14" s="24">
        <v>3526</v>
      </c>
      <c r="C14" s="25"/>
      <c r="D14" s="26"/>
      <c r="E14" s="24">
        <v>2637</v>
      </c>
      <c r="F14" s="25"/>
      <c r="G14" s="26"/>
      <c r="H14" s="27">
        <f t="shared" si="0"/>
        <v>-25.212705615428245</v>
      </c>
      <c r="I14" s="41">
        <f>'排序'!C17</f>
        <v>25</v>
      </c>
    </row>
    <row r="15" spans="1:9" ht="24" customHeight="1">
      <c r="A15" s="66" t="s">
        <v>29</v>
      </c>
      <c r="B15" s="24">
        <v>1600</v>
      </c>
      <c r="C15" s="25"/>
      <c r="D15" s="26"/>
      <c r="E15" s="24">
        <v>1420</v>
      </c>
      <c r="F15" s="25"/>
      <c r="G15" s="26"/>
      <c r="H15" s="27">
        <f t="shared" si="0"/>
        <v>-11.250000000000004</v>
      </c>
      <c r="I15" s="41">
        <f>'排序'!C18</f>
        <v>33</v>
      </c>
    </row>
    <row r="16" spans="1:9" ht="24" customHeight="1">
      <c r="A16" s="66" t="s">
        <v>30</v>
      </c>
      <c r="B16" s="24">
        <v>2573</v>
      </c>
      <c r="C16" s="25"/>
      <c r="D16" s="26"/>
      <c r="E16" s="24">
        <v>3742</v>
      </c>
      <c r="F16" s="25"/>
      <c r="G16" s="26"/>
      <c r="H16" s="27">
        <f t="shared" si="0"/>
        <v>45.43334628837932</v>
      </c>
      <c r="I16" s="41">
        <f>'排序'!C19</f>
        <v>21</v>
      </c>
    </row>
    <row r="17" spans="1:9" ht="24" customHeight="1">
      <c r="A17" s="66" t="s">
        <v>31</v>
      </c>
      <c r="B17" s="24">
        <v>790</v>
      </c>
      <c r="C17" s="25"/>
      <c r="D17" s="26"/>
      <c r="E17" s="24">
        <v>1089</v>
      </c>
      <c r="F17" s="25"/>
      <c r="G17" s="26"/>
      <c r="H17" s="27">
        <f t="shared" si="0"/>
        <v>37.848101265822784</v>
      </c>
      <c r="I17" s="41">
        <f>'排序'!C20</f>
        <v>37</v>
      </c>
    </row>
    <row r="18" spans="1:9" ht="24" customHeight="1">
      <c r="A18" s="66" t="s">
        <v>32</v>
      </c>
      <c r="B18" s="24">
        <v>4387</v>
      </c>
      <c r="C18" s="25"/>
      <c r="D18" s="26"/>
      <c r="E18" s="24">
        <v>4770</v>
      </c>
      <c r="F18" s="25"/>
      <c r="G18" s="26"/>
      <c r="H18" s="27">
        <f t="shared" si="0"/>
        <v>8.730339639844997</v>
      </c>
      <c r="I18" s="41">
        <f>'排序'!C21</f>
        <v>20</v>
      </c>
    </row>
    <row r="19" spans="1:9" ht="24" customHeight="1">
      <c r="A19" s="66" t="s">
        <v>33</v>
      </c>
      <c r="B19" s="24">
        <v>24646</v>
      </c>
      <c r="C19" s="25"/>
      <c r="D19" s="26"/>
      <c r="E19" s="24">
        <v>25688</v>
      </c>
      <c r="F19" s="25"/>
      <c r="G19" s="26"/>
      <c r="H19" s="27">
        <f t="shared" si="0"/>
        <v>4.2278665909275315</v>
      </c>
      <c r="I19" s="41">
        <f>'排序'!C22</f>
        <v>6</v>
      </c>
    </row>
    <row r="20" spans="1:9" ht="24" customHeight="1">
      <c r="A20" s="66" t="s">
        <v>34</v>
      </c>
      <c r="B20" s="24">
        <v>398</v>
      </c>
      <c r="C20" s="25"/>
      <c r="D20" s="26"/>
      <c r="E20" s="24">
        <v>371</v>
      </c>
      <c r="F20" s="25"/>
      <c r="G20" s="26"/>
      <c r="H20" s="27">
        <f t="shared" si="0"/>
        <v>-6.783919597989952</v>
      </c>
      <c r="I20" s="41">
        <f>'排序'!C23</f>
        <v>60</v>
      </c>
    </row>
    <row r="21" spans="1:9" ht="24" customHeight="1">
      <c r="A21" s="66" t="s">
        <v>35</v>
      </c>
      <c r="B21" s="24">
        <v>1621</v>
      </c>
      <c r="C21" s="25"/>
      <c r="D21" s="26"/>
      <c r="E21" s="24">
        <v>2424</v>
      </c>
      <c r="F21" s="25"/>
      <c r="G21" s="26"/>
      <c r="H21" s="27">
        <f t="shared" si="0"/>
        <v>49.53732264034547</v>
      </c>
      <c r="I21" s="41">
        <f>'排序'!C24</f>
        <v>26</v>
      </c>
    </row>
    <row r="22" spans="1:9" ht="24" customHeight="1">
      <c r="A22" s="66" t="s">
        <v>36</v>
      </c>
      <c r="B22" s="24">
        <v>309</v>
      </c>
      <c r="C22" s="25"/>
      <c r="D22" s="26"/>
      <c r="E22" s="24">
        <v>318</v>
      </c>
      <c r="F22" s="25"/>
      <c r="G22" s="26"/>
      <c r="H22" s="27">
        <f t="shared" si="0"/>
        <v>2.9126213592232997</v>
      </c>
      <c r="I22" s="41">
        <f>'排序'!C25</f>
        <v>66</v>
      </c>
    </row>
    <row r="23" spans="1:9" ht="24" customHeight="1">
      <c r="A23" s="66" t="s">
        <v>37</v>
      </c>
      <c r="B23" s="24">
        <v>3972</v>
      </c>
      <c r="C23" s="25"/>
      <c r="D23" s="26"/>
      <c r="E23" s="24">
        <v>9385</v>
      </c>
      <c r="F23" s="25"/>
      <c r="G23" s="26"/>
      <c r="H23" s="27">
        <f t="shared" si="0"/>
        <v>136.27895266868077</v>
      </c>
      <c r="I23" s="41">
        <f>'排序'!C26</f>
        <v>15</v>
      </c>
    </row>
    <row r="24" spans="1:9" ht="24" customHeight="1">
      <c r="A24" s="66" t="s">
        <v>38</v>
      </c>
      <c r="B24" s="24">
        <v>1021</v>
      </c>
      <c r="C24" s="25"/>
      <c r="D24" s="26"/>
      <c r="E24" s="24">
        <v>896</v>
      </c>
      <c r="F24" s="25"/>
      <c r="G24" s="26"/>
      <c r="H24" s="27">
        <f t="shared" si="0"/>
        <v>-12.242899118511264</v>
      </c>
      <c r="I24" s="41">
        <f>'排序'!C27</f>
        <v>39</v>
      </c>
    </row>
    <row r="25" spans="1:9" ht="24" customHeight="1">
      <c r="A25" s="66" t="s">
        <v>39</v>
      </c>
      <c r="B25" s="24">
        <v>371</v>
      </c>
      <c r="C25" s="25"/>
      <c r="D25" s="26"/>
      <c r="E25" s="24">
        <v>523</v>
      </c>
      <c r="F25" s="25"/>
      <c r="G25" s="26"/>
      <c r="H25" s="27">
        <f t="shared" si="0"/>
        <v>40.97035040431267</v>
      </c>
      <c r="I25" s="41">
        <f>'排序'!C28</f>
        <v>51</v>
      </c>
    </row>
    <row r="26" spans="1:9" ht="24" customHeight="1">
      <c r="A26" s="68" t="s">
        <v>40</v>
      </c>
      <c r="B26" s="30">
        <v>786</v>
      </c>
      <c r="C26" s="31"/>
      <c r="D26" s="32"/>
      <c r="E26" s="30">
        <v>700</v>
      </c>
      <c r="F26" s="31"/>
      <c r="G26" s="32"/>
      <c r="H26" s="33">
        <f t="shared" si="0"/>
        <v>-10.941475826972013</v>
      </c>
      <c r="I26" s="42">
        <f>'排序'!C29</f>
        <v>46</v>
      </c>
    </row>
    <row r="27" spans="1:9" ht="15" customHeight="1">
      <c r="A27" s="69"/>
      <c r="B27" s="69"/>
      <c r="C27" s="69"/>
      <c r="D27" s="69"/>
      <c r="E27" s="69"/>
      <c r="F27" s="69"/>
      <c r="G27" s="69"/>
      <c r="H27" s="69"/>
      <c r="I27" s="69"/>
    </row>
    <row r="28" spans="1:9" ht="15" customHeight="1">
      <c r="A28" s="70" t="s">
        <v>41</v>
      </c>
      <c r="B28" s="70"/>
      <c r="C28" s="70"/>
      <c r="D28" s="70"/>
      <c r="E28" s="70"/>
      <c r="F28" s="70"/>
      <c r="G28" s="70"/>
      <c r="H28" s="70"/>
      <c r="I28" s="70"/>
    </row>
  </sheetData>
  <sheetProtection/>
  <mergeCells count="53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A27:I27"/>
    <mergeCell ref="A28:I28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pane ySplit="4" topLeftCell="A21" activePane="bottomLeft" state="frozen"/>
      <selection pane="bottomLeft" activeCell="A24" sqref="A24:I24"/>
    </sheetView>
  </sheetViews>
  <sheetFormatPr defaultColWidth="9.00390625" defaultRowHeight="14.25"/>
  <cols>
    <col min="1" max="1" width="14.375" style="9" customWidth="1"/>
    <col min="2" max="7" width="5.75390625" style="9" customWidth="1"/>
    <col min="8" max="9" width="15.875" style="9" customWidth="1"/>
    <col min="10" max="16384" width="9.00390625" style="9" customWidth="1"/>
  </cols>
  <sheetData>
    <row r="1" ht="30" customHeight="1">
      <c r="A1" s="10" t="s">
        <v>42</v>
      </c>
    </row>
    <row r="2" spans="1:9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13" t="s">
        <v>2</v>
      </c>
      <c r="B3" s="14" t="s">
        <v>3</v>
      </c>
      <c r="C3" s="15"/>
      <c r="D3" s="16"/>
      <c r="E3" s="14" t="s">
        <v>4</v>
      </c>
      <c r="F3" s="15"/>
      <c r="G3" s="16"/>
      <c r="H3" s="17" t="s">
        <v>5</v>
      </c>
      <c r="I3" s="37" t="s">
        <v>6</v>
      </c>
    </row>
    <row r="4" spans="1:9" ht="31.5" customHeight="1">
      <c r="A4" s="18"/>
      <c r="B4" s="19"/>
      <c r="C4" s="20"/>
      <c r="D4" s="21"/>
      <c r="E4" s="19"/>
      <c r="F4" s="20"/>
      <c r="G4" s="21"/>
      <c r="H4" s="22"/>
      <c r="I4" s="38"/>
    </row>
    <row r="5" spans="1:13" ht="30" customHeight="1">
      <c r="A5" s="28" t="s">
        <v>19</v>
      </c>
      <c r="B5" s="24">
        <v>81915</v>
      </c>
      <c r="C5" s="25"/>
      <c r="D5" s="26"/>
      <c r="E5" s="24">
        <v>86447</v>
      </c>
      <c r="F5" s="25"/>
      <c r="G5" s="26"/>
      <c r="H5" s="43">
        <f>(E5/B5-1)*100</f>
        <v>5.532564243423055</v>
      </c>
      <c r="I5" s="41"/>
      <c r="K5" s="47"/>
      <c r="M5" s="40"/>
    </row>
    <row r="6" spans="1:13" ht="30" customHeight="1">
      <c r="A6" s="28" t="s">
        <v>43</v>
      </c>
      <c r="B6" s="24">
        <v>8814</v>
      </c>
      <c r="C6" s="25"/>
      <c r="D6" s="26"/>
      <c r="E6" s="24">
        <v>7468</v>
      </c>
      <c r="F6" s="25"/>
      <c r="G6" s="26"/>
      <c r="H6" s="27">
        <f aca="true" t="shared" si="0" ref="H6:H22">(E6/B6-1)*100</f>
        <v>-15.27115951894713</v>
      </c>
      <c r="I6" s="41">
        <f>'排序'!C30</f>
        <v>18</v>
      </c>
      <c r="J6" s="40"/>
      <c r="K6" s="47"/>
      <c r="M6" s="40"/>
    </row>
    <row r="7" spans="1:13" ht="30" customHeight="1">
      <c r="A7" s="28" t="s">
        <v>44</v>
      </c>
      <c r="B7" s="24">
        <v>1501</v>
      </c>
      <c r="C7" s="25"/>
      <c r="D7" s="26"/>
      <c r="E7" s="24">
        <v>344</v>
      </c>
      <c r="F7" s="25"/>
      <c r="G7" s="26"/>
      <c r="H7" s="27">
        <f t="shared" si="0"/>
        <v>-77.0819453697535</v>
      </c>
      <c r="I7" s="41">
        <f>'排序'!C31</f>
        <v>64</v>
      </c>
      <c r="J7" s="40"/>
      <c r="K7" s="47"/>
      <c r="M7" s="40"/>
    </row>
    <row r="8" spans="1:13" ht="30" customHeight="1">
      <c r="A8" s="28" t="s">
        <v>45</v>
      </c>
      <c r="B8" s="24">
        <v>1223</v>
      </c>
      <c r="C8" s="25"/>
      <c r="D8" s="26"/>
      <c r="E8" s="24">
        <v>122</v>
      </c>
      <c r="F8" s="25"/>
      <c r="G8" s="26"/>
      <c r="H8" s="27">
        <f t="shared" si="0"/>
        <v>-90.02452984464432</v>
      </c>
      <c r="I8" s="41">
        <f>'排序'!C32</f>
        <v>85</v>
      </c>
      <c r="J8" s="40"/>
      <c r="K8" s="47"/>
      <c r="M8" s="40"/>
    </row>
    <row r="9" spans="1:13" ht="30" customHeight="1">
      <c r="A9" s="28" t="s">
        <v>46</v>
      </c>
      <c r="B9" s="24">
        <v>954</v>
      </c>
      <c r="C9" s="25"/>
      <c r="D9" s="26"/>
      <c r="E9" s="24">
        <v>127</v>
      </c>
      <c r="F9" s="25"/>
      <c r="G9" s="26"/>
      <c r="H9" s="27">
        <f t="shared" si="0"/>
        <v>-86.68763102725367</v>
      </c>
      <c r="I9" s="41">
        <f>'排序'!C33</f>
        <v>84</v>
      </c>
      <c r="J9" s="40"/>
      <c r="K9" s="47"/>
      <c r="M9" s="40"/>
    </row>
    <row r="10" spans="1:13" ht="30" customHeight="1">
      <c r="A10" s="28" t="s">
        <v>47</v>
      </c>
      <c r="B10" s="24">
        <v>946</v>
      </c>
      <c r="C10" s="25"/>
      <c r="D10" s="26"/>
      <c r="E10" s="24">
        <v>210</v>
      </c>
      <c r="F10" s="25"/>
      <c r="G10" s="26"/>
      <c r="H10" s="27">
        <f t="shared" si="0"/>
        <v>-77.80126849894292</v>
      </c>
      <c r="I10" s="41">
        <f>'排序'!C34</f>
        <v>77</v>
      </c>
      <c r="J10" s="40"/>
      <c r="K10" s="47"/>
      <c r="M10" s="40"/>
    </row>
    <row r="11" spans="1:13" ht="30" customHeight="1">
      <c r="A11" s="28" t="s">
        <v>48</v>
      </c>
      <c r="B11" s="24">
        <v>1005</v>
      </c>
      <c r="C11" s="25"/>
      <c r="D11" s="26"/>
      <c r="E11" s="24">
        <v>58</v>
      </c>
      <c r="F11" s="25"/>
      <c r="G11" s="26"/>
      <c r="H11" s="27">
        <f t="shared" si="0"/>
        <v>-94.22885572139303</v>
      </c>
      <c r="I11" s="41">
        <f>'排序'!C35</f>
        <v>95</v>
      </c>
      <c r="J11" s="40"/>
      <c r="K11" s="47"/>
      <c r="M11" s="40"/>
    </row>
    <row r="12" spans="1:13" ht="30" customHeight="1">
      <c r="A12" s="28" t="s">
        <v>49</v>
      </c>
      <c r="B12" s="24">
        <v>711</v>
      </c>
      <c r="C12" s="25"/>
      <c r="D12" s="26"/>
      <c r="E12" s="24">
        <v>262</v>
      </c>
      <c r="F12" s="25"/>
      <c r="G12" s="26"/>
      <c r="H12" s="27">
        <f t="shared" si="0"/>
        <v>-63.150492264416314</v>
      </c>
      <c r="I12" s="41">
        <f>'排序'!C36</f>
        <v>68</v>
      </c>
      <c r="J12" s="40"/>
      <c r="K12" s="47"/>
      <c r="M12" s="40"/>
    </row>
    <row r="13" spans="1:13" ht="30" customHeight="1">
      <c r="A13" s="28" t="s">
        <v>50</v>
      </c>
      <c r="B13" s="24">
        <v>471</v>
      </c>
      <c r="C13" s="25"/>
      <c r="D13" s="26"/>
      <c r="E13" s="24">
        <v>82</v>
      </c>
      <c r="F13" s="25"/>
      <c r="G13" s="26"/>
      <c r="H13" s="27">
        <f t="shared" si="0"/>
        <v>-82.59023354564756</v>
      </c>
      <c r="I13" s="41">
        <f>'排序'!C37</f>
        <v>91</v>
      </c>
      <c r="J13" s="40"/>
      <c r="K13" s="47"/>
      <c r="M13" s="40"/>
    </row>
    <row r="14" spans="1:13" ht="30" customHeight="1">
      <c r="A14" s="28" t="s">
        <v>51</v>
      </c>
      <c r="B14" s="24">
        <v>550</v>
      </c>
      <c r="C14" s="25"/>
      <c r="D14" s="26"/>
      <c r="E14" s="24">
        <v>827</v>
      </c>
      <c r="F14" s="25"/>
      <c r="G14" s="26"/>
      <c r="H14" s="27">
        <f t="shared" si="0"/>
        <v>50.36363636363637</v>
      </c>
      <c r="I14" s="41">
        <f>'排序'!C38</f>
        <v>43</v>
      </c>
      <c r="J14" s="40"/>
      <c r="K14" s="47"/>
      <c r="M14" s="40"/>
    </row>
    <row r="15" spans="1:13" ht="30" customHeight="1">
      <c r="A15" s="28" t="s">
        <v>52</v>
      </c>
      <c r="B15" s="24">
        <v>714</v>
      </c>
      <c r="C15" s="25"/>
      <c r="D15" s="26"/>
      <c r="E15" s="24">
        <v>243</v>
      </c>
      <c r="F15" s="25"/>
      <c r="G15" s="26"/>
      <c r="H15" s="27">
        <f t="shared" si="0"/>
        <v>-65.96638655462185</v>
      </c>
      <c r="I15" s="41">
        <f>'排序'!C39</f>
        <v>70</v>
      </c>
      <c r="J15" s="40"/>
      <c r="K15" s="47"/>
      <c r="M15" s="40"/>
    </row>
    <row r="16" spans="1:13" ht="30" customHeight="1">
      <c r="A16" s="28" t="s">
        <v>53</v>
      </c>
      <c r="B16" s="24">
        <v>1500</v>
      </c>
      <c r="C16" s="25"/>
      <c r="D16" s="26"/>
      <c r="E16" s="24">
        <v>161</v>
      </c>
      <c r="F16" s="25"/>
      <c r="G16" s="26"/>
      <c r="H16" s="27">
        <f t="shared" si="0"/>
        <v>-89.26666666666667</v>
      </c>
      <c r="I16" s="41">
        <f>'排序'!C40</f>
        <v>79</v>
      </c>
      <c r="J16" s="40"/>
      <c r="K16" s="47"/>
      <c r="M16" s="40"/>
    </row>
    <row r="17" spans="1:13" ht="30" customHeight="1">
      <c r="A17" s="28" t="s">
        <v>54</v>
      </c>
      <c r="B17" s="24">
        <v>642</v>
      </c>
      <c r="C17" s="25"/>
      <c r="D17" s="26"/>
      <c r="E17" s="24">
        <v>80</v>
      </c>
      <c r="F17" s="25"/>
      <c r="G17" s="26"/>
      <c r="H17" s="27">
        <f t="shared" si="0"/>
        <v>-87.53894080996885</v>
      </c>
      <c r="I17" s="41">
        <f>'排序'!C41</f>
        <v>92</v>
      </c>
      <c r="J17" s="40"/>
      <c r="K17" s="47"/>
      <c r="M17" s="40"/>
    </row>
    <row r="18" spans="1:13" ht="30" customHeight="1">
      <c r="A18" s="28" t="s">
        <v>55</v>
      </c>
      <c r="B18" s="24">
        <v>568</v>
      </c>
      <c r="C18" s="25"/>
      <c r="D18" s="26"/>
      <c r="E18" s="24">
        <v>91</v>
      </c>
      <c r="F18" s="25"/>
      <c r="G18" s="26"/>
      <c r="H18" s="27">
        <f t="shared" si="0"/>
        <v>-83.97887323943662</v>
      </c>
      <c r="I18" s="41">
        <f>'排序'!C42</f>
        <v>89</v>
      </c>
      <c r="J18" s="40"/>
      <c r="K18" s="47"/>
      <c r="M18" s="40"/>
    </row>
    <row r="19" spans="1:13" ht="30" customHeight="1">
      <c r="A19" s="28" t="s">
        <v>56</v>
      </c>
      <c r="B19" s="24">
        <v>1272</v>
      </c>
      <c r="C19" s="25"/>
      <c r="D19" s="26"/>
      <c r="E19" s="24">
        <v>570</v>
      </c>
      <c r="F19" s="25"/>
      <c r="G19" s="26"/>
      <c r="H19" s="27">
        <f t="shared" si="0"/>
        <v>-55.18867924528301</v>
      </c>
      <c r="I19" s="41">
        <f>'排序'!C43</f>
        <v>48</v>
      </c>
      <c r="J19" s="40"/>
      <c r="K19" s="47"/>
      <c r="M19" s="40"/>
    </row>
    <row r="20" spans="1:13" ht="30" customHeight="1">
      <c r="A20" s="28" t="s">
        <v>57</v>
      </c>
      <c r="B20" s="24">
        <v>551</v>
      </c>
      <c r="C20" s="25"/>
      <c r="D20" s="26"/>
      <c r="E20" s="24">
        <v>148</v>
      </c>
      <c r="F20" s="25"/>
      <c r="G20" s="26"/>
      <c r="H20" s="27">
        <f t="shared" si="0"/>
        <v>-73.13974591651542</v>
      </c>
      <c r="I20" s="41">
        <f>'排序'!C44</f>
        <v>82</v>
      </c>
      <c r="J20" s="40"/>
      <c r="K20" s="47"/>
      <c r="M20" s="40"/>
    </row>
    <row r="21" spans="1:13" ht="30" customHeight="1">
      <c r="A21" s="28" t="s">
        <v>58</v>
      </c>
      <c r="B21" s="24">
        <v>1614</v>
      </c>
      <c r="C21" s="25"/>
      <c r="D21" s="26"/>
      <c r="E21" s="24">
        <v>540</v>
      </c>
      <c r="F21" s="25"/>
      <c r="G21" s="26"/>
      <c r="H21" s="27">
        <f t="shared" si="0"/>
        <v>-66.54275092936803</v>
      </c>
      <c r="I21" s="41">
        <f>'排序'!C45</f>
        <v>50</v>
      </c>
      <c r="J21" s="40"/>
      <c r="K21" s="47"/>
      <c r="M21" s="40"/>
    </row>
    <row r="22" spans="1:13" ht="30" customHeight="1">
      <c r="A22" s="29" t="s">
        <v>59</v>
      </c>
      <c r="B22" s="30">
        <v>668</v>
      </c>
      <c r="C22" s="31"/>
      <c r="D22" s="32"/>
      <c r="E22" s="30">
        <v>64</v>
      </c>
      <c r="F22" s="31"/>
      <c r="G22" s="32"/>
      <c r="H22" s="33">
        <f t="shared" si="0"/>
        <v>-90.41916167664671</v>
      </c>
      <c r="I22" s="42">
        <f>'排序'!C46</f>
        <v>94</v>
      </c>
      <c r="J22" s="40"/>
      <c r="K22" s="47"/>
      <c r="M22" s="40"/>
    </row>
    <row r="23" spans="1:9" ht="15" customHeight="1">
      <c r="A23" s="34"/>
      <c r="B23" s="35"/>
      <c r="C23" s="35"/>
      <c r="D23" s="35"/>
      <c r="E23" s="35"/>
      <c r="F23" s="35"/>
      <c r="G23" s="35"/>
      <c r="H23" s="35"/>
      <c r="I23" s="35"/>
    </row>
    <row r="24" spans="1:9" ht="15" customHeight="1">
      <c r="A24" s="46" t="s">
        <v>60</v>
      </c>
      <c r="B24" s="46"/>
      <c r="C24" s="46"/>
      <c r="D24" s="46"/>
      <c r="E24" s="46"/>
      <c r="F24" s="46"/>
      <c r="G24" s="46"/>
      <c r="H24" s="46"/>
      <c r="I24" s="46"/>
    </row>
  </sheetData>
  <sheetProtection/>
  <mergeCells count="45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A23:I23"/>
    <mergeCell ref="A24:I24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ySplit="4" topLeftCell="A17" activePane="bottomLeft" state="frozen"/>
      <selection pane="bottomLeft" activeCell="A31" sqref="A31:I31"/>
    </sheetView>
  </sheetViews>
  <sheetFormatPr defaultColWidth="9.00390625" defaultRowHeight="14.25"/>
  <cols>
    <col min="1" max="1" width="14.375" style="9" customWidth="1"/>
    <col min="2" max="7" width="5.75390625" style="9" customWidth="1"/>
    <col min="8" max="9" width="15.875" style="9" customWidth="1"/>
    <col min="10" max="16384" width="9.00390625" style="9" customWidth="1"/>
  </cols>
  <sheetData>
    <row r="1" spans="1:9" ht="30" customHeight="1">
      <c r="A1" s="10" t="s">
        <v>61</v>
      </c>
      <c r="B1" s="48"/>
      <c r="C1" s="48"/>
      <c r="D1" s="48"/>
      <c r="E1" s="48"/>
      <c r="F1" s="48"/>
      <c r="G1" s="48"/>
      <c r="H1" s="48"/>
      <c r="I1" s="48"/>
    </row>
    <row r="2" spans="1:9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13" t="s">
        <v>2</v>
      </c>
      <c r="B3" s="14" t="s">
        <v>3</v>
      </c>
      <c r="C3" s="15"/>
      <c r="D3" s="16"/>
      <c r="E3" s="14" t="s">
        <v>4</v>
      </c>
      <c r="F3" s="15"/>
      <c r="G3" s="16"/>
      <c r="H3" s="17" t="s">
        <v>5</v>
      </c>
      <c r="I3" s="37" t="s">
        <v>6</v>
      </c>
    </row>
    <row r="4" spans="1:9" ht="31.5" customHeight="1">
      <c r="A4" s="18"/>
      <c r="B4" s="19"/>
      <c r="C4" s="20"/>
      <c r="D4" s="21"/>
      <c r="E4" s="19"/>
      <c r="F4" s="20"/>
      <c r="G4" s="21"/>
      <c r="H4" s="22"/>
      <c r="I4" s="38"/>
    </row>
    <row r="5" spans="1:13" ht="21" customHeight="1">
      <c r="A5" s="28" t="s">
        <v>19</v>
      </c>
      <c r="B5" s="24">
        <v>119369</v>
      </c>
      <c r="C5" s="25"/>
      <c r="D5" s="26"/>
      <c r="E5" s="49">
        <v>136983</v>
      </c>
      <c r="F5" s="50"/>
      <c r="G5" s="51"/>
      <c r="H5" s="27">
        <f>(E5/B5-1)*100</f>
        <v>14.755924905126117</v>
      </c>
      <c r="I5" s="52"/>
      <c r="K5" s="53"/>
      <c r="M5" s="40"/>
    </row>
    <row r="6" spans="1:13" ht="21" customHeight="1">
      <c r="A6" s="28" t="s">
        <v>62</v>
      </c>
      <c r="B6" s="24">
        <v>107152</v>
      </c>
      <c r="C6" s="25"/>
      <c r="D6" s="26"/>
      <c r="E6" s="49">
        <v>127496</v>
      </c>
      <c r="F6" s="50"/>
      <c r="G6" s="51"/>
      <c r="H6" s="27">
        <f aca="true" t="shared" si="0" ref="H6:H29">(E6/B6-1)*100</f>
        <v>18.9861131850082</v>
      </c>
      <c r="I6" s="41">
        <f>'排序'!C47</f>
        <v>1</v>
      </c>
      <c r="J6" s="40"/>
      <c r="K6" s="47"/>
      <c r="M6" s="40"/>
    </row>
    <row r="7" spans="1:13" ht="21" customHeight="1">
      <c r="A7" s="28" t="s">
        <v>63</v>
      </c>
      <c r="B7" s="24">
        <v>187</v>
      </c>
      <c r="C7" s="25"/>
      <c r="D7" s="26"/>
      <c r="E7" s="49">
        <v>46</v>
      </c>
      <c r="F7" s="50"/>
      <c r="G7" s="51"/>
      <c r="H7" s="27">
        <f t="shared" si="0"/>
        <v>-75.40106951871658</v>
      </c>
      <c r="I7" s="41">
        <f>'排序'!C48</f>
        <v>97</v>
      </c>
      <c r="J7" s="40"/>
      <c r="K7" s="47"/>
      <c r="M7" s="40"/>
    </row>
    <row r="8" spans="1:13" ht="21" customHeight="1">
      <c r="A8" s="28" t="s">
        <v>64</v>
      </c>
      <c r="B8" s="24">
        <v>3147</v>
      </c>
      <c r="C8" s="25"/>
      <c r="D8" s="26"/>
      <c r="E8" s="49">
        <v>3440</v>
      </c>
      <c r="F8" s="50"/>
      <c r="G8" s="51"/>
      <c r="H8" s="27">
        <f t="shared" si="0"/>
        <v>9.310454401016832</v>
      </c>
      <c r="I8" s="41">
        <f>'排序'!C49</f>
        <v>22</v>
      </c>
      <c r="J8" s="40"/>
      <c r="K8" s="47"/>
      <c r="M8" s="40"/>
    </row>
    <row r="9" spans="1:13" ht="21" customHeight="1">
      <c r="A9" s="28" t="s">
        <v>65</v>
      </c>
      <c r="B9" s="24">
        <v>522</v>
      </c>
      <c r="C9" s="25"/>
      <c r="D9" s="26"/>
      <c r="E9" s="49">
        <v>326</v>
      </c>
      <c r="F9" s="50"/>
      <c r="G9" s="51"/>
      <c r="H9" s="27">
        <f t="shared" si="0"/>
        <v>-37.54789272030651</v>
      </c>
      <c r="I9" s="41">
        <f>'排序'!C50</f>
        <v>65</v>
      </c>
      <c r="J9" s="40"/>
      <c r="K9" s="47"/>
      <c r="M9" s="40"/>
    </row>
    <row r="10" spans="1:13" ht="21" customHeight="1">
      <c r="A10" s="28" t="s">
        <v>66</v>
      </c>
      <c r="B10" s="24">
        <v>379</v>
      </c>
      <c r="C10" s="25"/>
      <c r="D10" s="26"/>
      <c r="E10" s="49">
        <v>96</v>
      </c>
      <c r="F10" s="50"/>
      <c r="G10" s="51"/>
      <c r="H10" s="27">
        <f t="shared" si="0"/>
        <v>-74.67018469656992</v>
      </c>
      <c r="I10" s="41">
        <f>'排序'!C51</f>
        <v>88</v>
      </c>
      <c r="J10" s="40"/>
      <c r="K10" s="47"/>
      <c r="M10" s="40"/>
    </row>
    <row r="11" spans="1:13" ht="21" customHeight="1">
      <c r="A11" s="28" t="s">
        <v>67</v>
      </c>
      <c r="B11" s="24">
        <v>56</v>
      </c>
      <c r="C11" s="25"/>
      <c r="D11" s="26"/>
      <c r="E11" s="49">
        <v>161</v>
      </c>
      <c r="F11" s="50"/>
      <c r="G11" s="51"/>
      <c r="H11" s="27">
        <f t="shared" si="0"/>
        <v>187.5</v>
      </c>
      <c r="I11" s="41">
        <f>'排序'!C52</f>
        <v>79</v>
      </c>
      <c r="J11" s="40"/>
      <c r="K11" s="47"/>
      <c r="M11" s="40"/>
    </row>
    <row r="12" spans="1:13" ht="21" customHeight="1">
      <c r="A12" s="28" t="s">
        <v>68</v>
      </c>
      <c r="B12" s="24">
        <v>188</v>
      </c>
      <c r="C12" s="25"/>
      <c r="D12" s="26"/>
      <c r="E12" s="49">
        <v>100</v>
      </c>
      <c r="F12" s="50"/>
      <c r="G12" s="51"/>
      <c r="H12" s="27">
        <f t="shared" si="0"/>
        <v>-46.808510638297875</v>
      </c>
      <c r="I12" s="41">
        <f>'排序'!C53</f>
        <v>87</v>
      </c>
      <c r="J12" s="40"/>
      <c r="K12" s="47"/>
      <c r="M12" s="40"/>
    </row>
    <row r="13" spans="1:13" ht="21" customHeight="1">
      <c r="A13" s="28" t="s">
        <v>69</v>
      </c>
      <c r="B13" s="24">
        <v>633</v>
      </c>
      <c r="C13" s="25"/>
      <c r="D13" s="26"/>
      <c r="E13" s="49">
        <v>1776</v>
      </c>
      <c r="F13" s="50"/>
      <c r="G13" s="51"/>
      <c r="H13" s="27">
        <f t="shared" si="0"/>
        <v>180.56872037914692</v>
      </c>
      <c r="I13" s="41">
        <f>'排序'!C54</f>
        <v>30</v>
      </c>
      <c r="J13" s="40"/>
      <c r="K13" s="47"/>
      <c r="M13" s="40"/>
    </row>
    <row r="14" spans="1:13" ht="21" customHeight="1">
      <c r="A14" s="28" t="s">
        <v>70</v>
      </c>
      <c r="B14" s="24">
        <v>597</v>
      </c>
      <c r="C14" s="25"/>
      <c r="D14" s="26"/>
      <c r="E14" s="24">
        <v>375</v>
      </c>
      <c r="F14" s="25"/>
      <c r="G14" s="26"/>
      <c r="H14" s="27">
        <f t="shared" si="0"/>
        <v>-37.1859296482412</v>
      </c>
      <c r="I14" s="41">
        <f>'排序'!C55</f>
        <v>59</v>
      </c>
      <c r="J14" s="40"/>
      <c r="K14" s="47"/>
      <c r="M14" s="40"/>
    </row>
    <row r="15" spans="1:13" ht="21" customHeight="1">
      <c r="A15" s="28" t="s">
        <v>71</v>
      </c>
      <c r="B15" s="24">
        <v>100</v>
      </c>
      <c r="C15" s="25"/>
      <c r="D15" s="26"/>
      <c r="E15" s="24">
        <v>90</v>
      </c>
      <c r="F15" s="25"/>
      <c r="G15" s="26"/>
      <c r="H15" s="27">
        <f t="shared" si="0"/>
        <v>-9.999999999999998</v>
      </c>
      <c r="I15" s="41">
        <f>'排序'!C56</f>
        <v>90</v>
      </c>
      <c r="J15" s="40"/>
      <c r="K15" s="47"/>
      <c r="M15" s="40"/>
    </row>
    <row r="16" spans="1:13" ht="21" customHeight="1">
      <c r="A16" s="28" t="s">
        <v>72</v>
      </c>
      <c r="B16" s="24">
        <v>112</v>
      </c>
      <c r="C16" s="25"/>
      <c r="D16" s="26"/>
      <c r="E16" s="24">
        <v>76</v>
      </c>
      <c r="F16" s="25"/>
      <c r="G16" s="26"/>
      <c r="H16" s="27">
        <f t="shared" si="0"/>
        <v>-32.14285714285714</v>
      </c>
      <c r="I16" s="41">
        <f>'排序'!C57</f>
        <v>93</v>
      </c>
      <c r="J16" s="40"/>
      <c r="K16" s="47"/>
      <c r="M16" s="40"/>
    </row>
    <row r="17" spans="1:13" ht="21" customHeight="1">
      <c r="A17" s="28" t="s">
        <v>73</v>
      </c>
      <c r="B17" s="24">
        <v>744</v>
      </c>
      <c r="C17" s="25"/>
      <c r="D17" s="26"/>
      <c r="E17" s="24">
        <v>237</v>
      </c>
      <c r="F17" s="25"/>
      <c r="G17" s="26"/>
      <c r="H17" s="27">
        <f t="shared" si="0"/>
        <v>-68.14516129032258</v>
      </c>
      <c r="I17" s="41">
        <f>'排序'!C58</f>
        <v>72</v>
      </c>
      <c r="J17" s="40"/>
      <c r="K17" s="47"/>
      <c r="M17" s="40"/>
    </row>
    <row r="18" spans="1:13" ht="21" customHeight="1">
      <c r="A18" s="28" t="s">
        <v>74</v>
      </c>
      <c r="B18" s="24">
        <v>53</v>
      </c>
      <c r="C18" s="25"/>
      <c r="D18" s="26"/>
      <c r="E18" s="24">
        <v>54</v>
      </c>
      <c r="F18" s="25"/>
      <c r="G18" s="26"/>
      <c r="H18" s="27">
        <f t="shared" si="0"/>
        <v>1.8867924528301883</v>
      </c>
      <c r="I18" s="41">
        <f>'排序'!C59</f>
        <v>96</v>
      </c>
      <c r="J18" s="40"/>
      <c r="K18" s="47"/>
      <c r="M18" s="40"/>
    </row>
    <row r="19" spans="1:13" ht="21" customHeight="1">
      <c r="A19" s="28" t="s">
        <v>75</v>
      </c>
      <c r="B19" s="24">
        <v>836</v>
      </c>
      <c r="C19" s="25"/>
      <c r="D19" s="26"/>
      <c r="E19" s="24">
        <v>353</v>
      </c>
      <c r="F19" s="25"/>
      <c r="G19" s="26"/>
      <c r="H19" s="27">
        <f t="shared" si="0"/>
        <v>-57.77511961722488</v>
      </c>
      <c r="I19" s="41">
        <f>'排序'!C60</f>
        <v>62</v>
      </c>
      <c r="J19" s="40"/>
      <c r="K19" s="47"/>
      <c r="M19" s="40"/>
    </row>
    <row r="20" spans="1:13" ht="21" customHeight="1">
      <c r="A20" s="28" t="s">
        <v>76</v>
      </c>
      <c r="B20" s="24">
        <v>864</v>
      </c>
      <c r="C20" s="25"/>
      <c r="D20" s="26"/>
      <c r="E20" s="24">
        <v>129</v>
      </c>
      <c r="F20" s="25"/>
      <c r="G20" s="26"/>
      <c r="H20" s="27">
        <f t="shared" si="0"/>
        <v>-85.06944444444444</v>
      </c>
      <c r="I20" s="41">
        <f>'排序'!C61</f>
        <v>83</v>
      </c>
      <c r="J20" s="40"/>
      <c r="K20" s="47"/>
      <c r="M20" s="40"/>
    </row>
    <row r="21" spans="1:13" ht="21" customHeight="1">
      <c r="A21" s="28" t="s">
        <v>77</v>
      </c>
      <c r="B21" s="24">
        <v>700</v>
      </c>
      <c r="C21" s="25"/>
      <c r="D21" s="26"/>
      <c r="E21" s="24">
        <v>230</v>
      </c>
      <c r="F21" s="25"/>
      <c r="G21" s="26"/>
      <c r="H21" s="27">
        <f t="shared" si="0"/>
        <v>-67.14285714285715</v>
      </c>
      <c r="I21" s="41">
        <f>'排序'!C62</f>
        <v>75</v>
      </c>
      <c r="J21" s="40"/>
      <c r="K21" s="47"/>
      <c r="M21" s="40"/>
    </row>
    <row r="22" spans="1:13" ht="21" customHeight="1">
      <c r="A22" s="28" t="s">
        <v>78</v>
      </c>
      <c r="B22" s="24">
        <v>11</v>
      </c>
      <c r="C22" s="25"/>
      <c r="D22" s="26"/>
      <c r="E22" s="24">
        <v>24</v>
      </c>
      <c r="F22" s="25"/>
      <c r="G22" s="26"/>
      <c r="H22" s="27">
        <f t="shared" si="0"/>
        <v>118.18181818181816</v>
      </c>
      <c r="I22" s="41">
        <f>'排序'!C63</f>
        <v>99</v>
      </c>
      <c r="J22" s="40"/>
      <c r="K22" s="47"/>
      <c r="M22" s="40"/>
    </row>
    <row r="23" spans="1:13" ht="21" customHeight="1">
      <c r="A23" s="28" t="s">
        <v>79</v>
      </c>
      <c r="B23" s="24">
        <v>211</v>
      </c>
      <c r="C23" s="25"/>
      <c r="D23" s="26"/>
      <c r="E23" s="24">
        <v>10</v>
      </c>
      <c r="F23" s="25"/>
      <c r="G23" s="26"/>
      <c r="H23" s="27">
        <f t="shared" si="0"/>
        <v>-95.260663507109</v>
      </c>
      <c r="I23" s="41">
        <f>'排序'!C64</f>
        <v>100</v>
      </c>
      <c r="J23" s="40"/>
      <c r="K23" s="47"/>
      <c r="M23" s="40"/>
    </row>
    <row r="24" spans="1:13" ht="21" customHeight="1">
      <c r="A24" s="28" t="s">
        <v>80</v>
      </c>
      <c r="B24" s="24">
        <v>165</v>
      </c>
      <c r="C24" s="25"/>
      <c r="D24" s="26"/>
      <c r="E24" s="24">
        <v>549</v>
      </c>
      <c r="F24" s="25"/>
      <c r="G24" s="26"/>
      <c r="H24" s="27">
        <f t="shared" si="0"/>
        <v>232.72727272727272</v>
      </c>
      <c r="I24" s="41">
        <f>'排序'!C65</f>
        <v>49</v>
      </c>
      <c r="J24" s="40"/>
      <c r="K24" s="47"/>
      <c r="M24" s="40"/>
    </row>
    <row r="25" spans="1:13" ht="21" customHeight="1">
      <c r="A25" s="28" t="s">
        <v>81</v>
      </c>
      <c r="B25" s="24">
        <v>487</v>
      </c>
      <c r="C25" s="25"/>
      <c r="D25" s="26"/>
      <c r="E25" s="24">
        <v>238</v>
      </c>
      <c r="F25" s="25"/>
      <c r="G25" s="26"/>
      <c r="H25" s="27">
        <f t="shared" si="0"/>
        <v>-51.129363449691986</v>
      </c>
      <c r="I25" s="41">
        <f>'排序'!C66</f>
        <v>71</v>
      </c>
      <c r="J25" s="40"/>
      <c r="K25" s="47"/>
      <c r="M25" s="40"/>
    </row>
    <row r="26" spans="1:13" ht="21" customHeight="1">
      <c r="A26" s="28" t="s">
        <v>82</v>
      </c>
      <c r="B26" s="24">
        <v>864</v>
      </c>
      <c r="C26" s="25"/>
      <c r="D26" s="26"/>
      <c r="E26" s="24">
        <v>489</v>
      </c>
      <c r="F26" s="25"/>
      <c r="G26" s="26"/>
      <c r="H26" s="27">
        <f t="shared" si="0"/>
        <v>-43.40277777777778</v>
      </c>
      <c r="I26" s="41">
        <f>'排序'!C67</f>
        <v>53</v>
      </c>
      <c r="J26" s="40"/>
      <c r="K26" s="47"/>
      <c r="M26" s="40"/>
    </row>
    <row r="27" spans="1:13" ht="21" customHeight="1">
      <c r="A27" s="28" t="s">
        <v>83</v>
      </c>
      <c r="B27" s="24">
        <v>75</v>
      </c>
      <c r="C27" s="25"/>
      <c r="D27" s="26"/>
      <c r="E27" s="24">
        <v>102</v>
      </c>
      <c r="F27" s="25"/>
      <c r="G27" s="26"/>
      <c r="H27" s="27">
        <f t="shared" si="0"/>
        <v>36.00000000000001</v>
      </c>
      <c r="I27" s="41">
        <f>'排序'!C68</f>
        <v>86</v>
      </c>
      <c r="J27" s="40"/>
      <c r="K27" s="47"/>
      <c r="M27" s="40"/>
    </row>
    <row r="28" spans="1:13" ht="21" customHeight="1">
      <c r="A28" s="28" t="s">
        <v>84</v>
      </c>
      <c r="B28" s="24">
        <v>253</v>
      </c>
      <c r="C28" s="25"/>
      <c r="D28" s="26"/>
      <c r="E28" s="24">
        <v>237</v>
      </c>
      <c r="F28" s="25"/>
      <c r="G28" s="26"/>
      <c r="H28" s="27">
        <f t="shared" si="0"/>
        <v>-6.324110671936756</v>
      </c>
      <c r="I28" s="41">
        <f>'排序'!C69</f>
        <v>72</v>
      </c>
      <c r="J28" s="40"/>
      <c r="K28" s="47"/>
      <c r="M28" s="40"/>
    </row>
    <row r="29" spans="1:13" ht="21" customHeight="1">
      <c r="A29" s="29" t="s">
        <v>85</v>
      </c>
      <c r="B29" s="30">
        <v>1033</v>
      </c>
      <c r="C29" s="31"/>
      <c r="D29" s="32"/>
      <c r="E29" s="30">
        <v>349</v>
      </c>
      <c r="F29" s="31"/>
      <c r="G29" s="32"/>
      <c r="H29" s="33">
        <f t="shared" si="0"/>
        <v>-66.21490803484996</v>
      </c>
      <c r="I29" s="42">
        <f>'排序'!C70</f>
        <v>63</v>
      </c>
      <c r="J29" s="40"/>
      <c r="K29" s="47"/>
      <c r="M29" s="40"/>
    </row>
    <row r="30" spans="1:9" ht="15" customHeight="1">
      <c r="A30" s="34"/>
      <c r="B30" s="35"/>
      <c r="C30" s="35"/>
      <c r="D30" s="35"/>
      <c r="E30" s="35"/>
      <c r="F30" s="35"/>
      <c r="G30" s="35"/>
      <c r="H30" s="35"/>
      <c r="I30" s="35"/>
    </row>
    <row r="31" spans="1:9" ht="15" customHeight="1">
      <c r="A31" s="36" t="s">
        <v>86</v>
      </c>
      <c r="B31" s="36"/>
      <c r="C31" s="36"/>
      <c r="D31" s="36"/>
      <c r="E31" s="36"/>
      <c r="F31" s="36"/>
      <c r="G31" s="36"/>
      <c r="H31" s="36"/>
      <c r="I31" s="36"/>
    </row>
  </sheetData>
  <sheetProtection/>
  <mergeCells count="59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A30:I30"/>
    <mergeCell ref="A31:I31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ySplit="4" topLeftCell="A17" activePane="bottomLeft" state="frozen"/>
      <selection pane="bottomLeft" activeCell="A25" sqref="A25:I25"/>
    </sheetView>
  </sheetViews>
  <sheetFormatPr defaultColWidth="9.00390625" defaultRowHeight="14.25"/>
  <cols>
    <col min="1" max="1" width="14.375" style="9" customWidth="1"/>
    <col min="2" max="7" width="5.75390625" style="9" customWidth="1"/>
    <col min="8" max="9" width="15.875" style="9" customWidth="1"/>
    <col min="10" max="16384" width="9.00390625" style="9" customWidth="1"/>
  </cols>
  <sheetData>
    <row r="1" ht="30" customHeight="1">
      <c r="A1" s="10" t="s">
        <v>87</v>
      </c>
    </row>
    <row r="2" spans="1:9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13" t="s">
        <v>2</v>
      </c>
      <c r="B3" s="14" t="s">
        <v>3</v>
      </c>
      <c r="C3" s="15"/>
      <c r="D3" s="16"/>
      <c r="E3" s="14" t="s">
        <v>4</v>
      </c>
      <c r="F3" s="15"/>
      <c r="G3" s="16"/>
      <c r="H3" s="17" t="s">
        <v>5</v>
      </c>
      <c r="I3" s="37" t="s">
        <v>6</v>
      </c>
    </row>
    <row r="4" spans="1:9" ht="31.5" customHeight="1">
      <c r="A4" s="18"/>
      <c r="B4" s="19"/>
      <c r="C4" s="20"/>
      <c r="D4" s="21"/>
      <c r="E4" s="19"/>
      <c r="F4" s="20"/>
      <c r="G4" s="21"/>
      <c r="H4" s="22"/>
      <c r="I4" s="38"/>
    </row>
    <row r="5" spans="1:13" ht="27.75" customHeight="1">
      <c r="A5" s="28" t="s">
        <v>19</v>
      </c>
      <c r="B5" s="24">
        <v>113944.87</v>
      </c>
      <c r="C5" s="25"/>
      <c r="D5" s="26"/>
      <c r="E5" s="24">
        <v>127806</v>
      </c>
      <c r="F5" s="25"/>
      <c r="G5" s="26"/>
      <c r="H5" s="43">
        <f>(E5/B5-1)*100</f>
        <v>12.1647688044227</v>
      </c>
      <c r="I5" s="41"/>
      <c r="K5" s="47"/>
      <c r="M5" s="40"/>
    </row>
    <row r="6" spans="1:13" ht="27.75" customHeight="1">
      <c r="A6" s="28" t="s">
        <v>88</v>
      </c>
      <c r="B6" s="24">
        <v>8885</v>
      </c>
      <c r="C6" s="25"/>
      <c r="D6" s="26"/>
      <c r="E6" s="24">
        <v>9457</v>
      </c>
      <c r="F6" s="25"/>
      <c r="G6" s="26"/>
      <c r="H6" s="27">
        <f aca="true" t="shared" si="0" ref="H6:H23">(E6/B6-1)*100</f>
        <v>6.437816544738317</v>
      </c>
      <c r="I6" s="41">
        <f>'排序'!C71</f>
        <v>14</v>
      </c>
      <c r="K6" s="47"/>
      <c r="L6" s="40"/>
      <c r="M6" s="40"/>
    </row>
    <row r="7" spans="1:13" ht="27.75" customHeight="1">
      <c r="A7" s="28" t="s">
        <v>89</v>
      </c>
      <c r="B7" s="24">
        <v>728.42</v>
      </c>
      <c r="C7" s="25"/>
      <c r="D7" s="26"/>
      <c r="E7" s="24">
        <v>836</v>
      </c>
      <c r="F7" s="25"/>
      <c r="G7" s="26"/>
      <c r="H7" s="27">
        <f t="shared" si="0"/>
        <v>14.768951978254318</v>
      </c>
      <c r="I7" s="41">
        <f>'排序'!C72</f>
        <v>42</v>
      </c>
      <c r="K7" s="47"/>
      <c r="L7" s="40"/>
      <c r="M7" s="40"/>
    </row>
    <row r="8" spans="1:13" ht="27.75" customHeight="1">
      <c r="A8" s="28" t="s">
        <v>90</v>
      </c>
      <c r="B8" s="24">
        <v>897.29</v>
      </c>
      <c r="C8" s="25"/>
      <c r="D8" s="26"/>
      <c r="E8" s="24">
        <v>473</v>
      </c>
      <c r="F8" s="25"/>
      <c r="G8" s="26"/>
      <c r="H8" s="27">
        <f t="shared" si="0"/>
        <v>-47.28571587780985</v>
      </c>
      <c r="I8" s="41">
        <f>'排序'!C73</f>
        <v>55</v>
      </c>
      <c r="K8" s="47"/>
      <c r="L8" s="40"/>
      <c r="M8" s="40"/>
    </row>
    <row r="9" spans="1:13" ht="27.75" customHeight="1">
      <c r="A9" s="28" t="s">
        <v>91</v>
      </c>
      <c r="B9" s="24">
        <v>203.36</v>
      </c>
      <c r="C9" s="25"/>
      <c r="D9" s="26"/>
      <c r="E9" s="24">
        <v>237</v>
      </c>
      <c r="F9" s="25"/>
      <c r="G9" s="26"/>
      <c r="H9" s="27">
        <f t="shared" si="0"/>
        <v>16.542092840283228</v>
      </c>
      <c r="I9" s="41">
        <f>'排序'!C74</f>
        <v>72</v>
      </c>
      <c r="K9" s="47"/>
      <c r="L9" s="40"/>
      <c r="M9" s="40"/>
    </row>
    <row r="10" spans="1:13" ht="27.75" customHeight="1">
      <c r="A10" s="28" t="s">
        <v>92</v>
      </c>
      <c r="B10" s="24">
        <v>1511</v>
      </c>
      <c r="C10" s="25"/>
      <c r="D10" s="26"/>
      <c r="E10" s="24">
        <v>1720</v>
      </c>
      <c r="F10" s="25"/>
      <c r="G10" s="26"/>
      <c r="H10" s="27">
        <f t="shared" si="0"/>
        <v>13.831899404367975</v>
      </c>
      <c r="I10" s="41">
        <f>'排序'!C75</f>
        <v>31</v>
      </c>
      <c r="K10" s="47"/>
      <c r="L10" s="40"/>
      <c r="M10" s="40"/>
    </row>
    <row r="11" spans="1:13" ht="27.75" customHeight="1">
      <c r="A11" s="28" t="s">
        <v>93</v>
      </c>
      <c r="B11" s="24">
        <v>682.06</v>
      </c>
      <c r="C11" s="25"/>
      <c r="D11" s="26"/>
      <c r="E11" s="24">
        <v>780</v>
      </c>
      <c r="F11" s="25"/>
      <c r="G11" s="26"/>
      <c r="H11" s="27">
        <f t="shared" si="0"/>
        <v>14.359440518429478</v>
      </c>
      <c r="I11" s="41">
        <f>'排序'!C76</f>
        <v>44</v>
      </c>
      <c r="K11" s="47"/>
      <c r="L11" s="40"/>
      <c r="M11" s="40"/>
    </row>
    <row r="12" spans="1:13" ht="27.75" customHeight="1">
      <c r="A12" s="28" t="s">
        <v>94</v>
      </c>
      <c r="B12" s="24">
        <v>452.41</v>
      </c>
      <c r="C12" s="25"/>
      <c r="D12" s="26"/>
      <c r="E12" s="24">
        <v>521</v>
      </c>
      <c r="F12" s="25"/>
      <c r="G12" s="26"/>
      <c r="H12" s="27">
        <f t="shared" si="0"/>
        <v>15.16102650250879</v>
      </c>
      <c r="I12" s="41">
        <f>'排序'!C77</f>
        <v>52</v>
      </c>
      <c r="K12" s="47"/>
      <c r="L12" s="40"/>
      <c r="M12" s="40"/>
    </row>
    <row r="13" spans="1:13" ht="27.75" customHeight="1">
      <c r="A13" s="28" t="s">
        <v>95</v>
      </c>
      <c r="B13" s="24">
        <v>1055.55</v>
      </c>
      <c r="C13" s="25"/>
      <c r="D13" s="26"/>
      <c r="E13" s="24">
        <v>1101</v>
      </c>
      <c r="F13" s="25"/>
      <c r="G13" s="26"/>
      <c r="H13" s="27">
        <f t="shared" si="0"/>
        <v>4.3058121358533485</v>
      </c>
      <c r="I13" s="41">
        <f>'排序'!C78</f>
        <v>36</v>
      </c>
      <c r="K13" s="47"/>
      <c r="L13" s="40"/>
      <c r="M13" s="40"/>
    </row>
    <row r="14" spans="1:13" ht="27.75" customHeight="1">
      <c r="A14" s="28" t="s">
        <v>96</v>
      </c>
      <c r="B14" s="24">
        <v>965</v>
      </c>
      <c r="C14" s="25"/>
      <c r="D14" s="26"/>
      <c r="E14" s="24">
        <v>774</v>
      </c>
      <c r="F14" s="25"/>
      <c r="G14" s="26"/>
      <c r="H14" s="27">
        <f t="shared" si="0"/>
        <v>-19.792746113989633</v>
      </c>
      <c r="I14" s="41">
        <f>'排序'!C79</f>
        <v>45</v>
      </c>
      <c r="K14" s="47"/>
      <c r="L14" s="40"/>
      <c r="M14" s="40"/>
    </row>
    <row r="15" spans="1:13" ht="27.75" customHeight="1">
      <c r="A15" s="28" t="s">
        <v>97</v>
      </c>
      <c r="B15" s="24">
        <v>1939.91</v>
      </c>
      <c r="C15" s="25"/>
      <c r="D15" s="26"/>
      <c r="E15" s="24">
        <v>2336</v>
      </c>
      <c r="F15" s="25"/>
      <c r="G15" s="26"/>
      <c r="H15" s="27">
        <f t="shared" si="0"/>
        <v>20.417957534112396</v>
      </c>
      <c r="I15" s="41">
        <f>'排序'!C80</f>
        <v>28</v>
      </c>
      <c r="K15" s="47"/>
      <c r="L15" s="40"/>
      <c r="M15" s="40"/>
    </row>
    <row r="16" spans="1:13" ht="27.75" customHeight="1">
      <c r="A16" s="28" t="s">
        <v>98</v>
      </c>
      <c r="B16" s="24">
        <v>297.22</v>
      </c>
      <c r="C16" s="25"/>
      <c r="D16" s="26"/>
      <c r="E16" s="24">
        <v>390</v>
      </c>
      <c r="F16" s="25"/>
      <c r="G16" s="26"/>
      <c r="H16" s="27">
        <f t="shared" si="0"/>
        <v>31.215934324742612</v>
      </c>
      <c r="I16" s="41">
        <f>'排序'!C81</f>
        <v>58</v>
      </c>
      <c r="K16" s="47"/>
      <c r="L16" s="40"/>
      <c r="M16" s="40"/>
    </row>
    <row r="17" spans="1:13" ht="27.75" customHeight="1">
      <c r="A17" s="28" t="s">
        <v>99</v>
      </c>
      <c r="B17" s="24">
        <v>360.23</v>
      </c>
      <c r="C17" s="25"/>
      <c r="D17" s="26"/>
      <c r="E17" s="24">
        <v>650</v>
      </c>
      <c r="F17" s="25"/>
      <c r="G17" s="26"/>
      <c r="H17" s="27">
        <f t="shared" si="0"/>
        <v>80.44027426921687</v>
      </c>
      <c r="I17" s="41">
        <f>'排序'!C82</f>
        <v>47</v>
      </c>
      <c r="K17" s="47"/>
      <c r="L17" s="40"/>
      <c r="M17" s="40"/>
    </row>
    <row r="18" spans="1:13" ht="27.75" customHeight="1">
      <c r="A18" s="28" t="s">
        <v>100</v>
      </c>
      <c r="B18" s="24">
        <v>343.2</v>
      </c>
      <c r="C18" s="25"/>
      <c r="D18" s="26"/>
      <c r="E18" s="24">
        <v>149</v>
      </c>
      <c r="F18" s="25"/>
      <c r="G18" s="26"/>
      <c r="H18" s="27">
        <f t="shared" si="0"/>
        <v>-56.585081585081575</v>
      </c>
      <c r="I18" s="41">
        <f>'排序'!C83</f>
        <v>81</v>
      </c>
      <c r="K18" s="47"/>
      <c r="L18" s="40"/>
      <c r="M18" s="40"/>
    </row>
    <row r="19" spans="1:13" ht="27.75" customHeight="1">
      <c r="A19" s="28" t="s">
        <v>101</v>
      </c>
      <c r="B19" s="24">
        <v>3789.41</v>
      </c>
      <c r="C19" s="25"/>
      <c r="D19" s="26"/>
      <c r="E19" s="24">
        <v>2855</v>
      </c>
      <c r="F19" s="25"/>
      <c r="G19" s="26"/>
      <c r="H19" s="27">
        <f t="shared" si="0"/>
        <v>-24.658456065719992</v>
      </c>
      <c r="I19" s="41">
        <f>'排序'!C84</f>
        <v>24</v>
      </c>
      <c r="K19" s="47"/>
      <c r="L19" s="40"/>
      <c r="M19" s="40"/>
    </row>
    <row r="20" spans="1:13" ht="27.75" customHeight="1">
      <c r="A20" s="28" t="s">
        <v>102</v>
      </c>
      <c r="B20" s="24">
        <v>1128.26</v>
      </c>
      <c r="C20" s="25"/>
      <c r="D20" s="26"/>
      <c r="E20" s="24">
        <v>886</v>
      </c>
      <c r="F20" s="25"/>
      <c r="G20" s="26"/>
      <c r="H20" s="27">
        <f t="shared" si="0"/>
        <v>-21.47200113449028</v>
      </c>
      <c r="I20" s="41">
        <f>'排序'!C85</f>
        <v>40</v>
      </c>
      <c r="K20" s="47"/>
      <c r="L20" s="40"/>
      <c r="M20" s="40"/>
    </row>
    <row r="21" spans="1:13" ht="27.75" customHeight="1">
      <c r="A21" s="28" t="s">
        <v>103</v>
      </c>
      <c r="B21" s="24">
        <v>9027.720000000001</v>
      </c>
      <c r="C21" s="25"/>
      <c r="D21" s="26"/>
      <c r="E21" s="24">
        <v>10745</v>
      </c>
      <c r="F21" s="25"/>
      <c r="G21" s="26"/>
      <c r="H21" s="27">
        <f t="shared" si="0"/>
        <v>19.022300204259746</v>
      </c>
      <c r="I21" s="41">
        <f>'排序'!C86</f>
        <v>11</v>
      </c>
      <c r="K21" s="47"/>
      <c r="L21" s="40"/>
      <c r="M21" s="40"/>
    </row>
    <row r="22" spans="1:13" ht="27.75" customHeight="1">
      <c r="A22" s="28" t="s">
        <v>104</v>
      </c>
      <c r="B22" s="24">
        <v>1003</v>
      </c>
      <c r="C22" s="25"/>
      <c r="D22" s="26"/>
      <c r="E22" s="24">
        <v>1106</v>
      </c>
      <c r="F22" s="25"/>
      <c r="G22" s="26"/>
      <c r="H22" s="27">
        <f t="shared" si="0"/>
        <v>10.269192422731809</v>
      </c>
      <c r="I22" s="41">
        <f>'排序'!C87</f>
        <v>35</v>
      </c>
      <c r="K22" s="47"/>
      <c r="L22" s="40"/>
      <c r="M22" s="40"/>
    </row>
    <row r="23" spans="1:13" ht="27.75" customHeight="1">
      <c r="A23" s="29" t="s">
        <v>105</v>
      </c>
      <c r="B23" s="30">
        <v>756.54</v>
      </c>
      <c r="C23" s="31"/>
      <c r="D23" s="32"/>
      <c r="E23" s="30">
        <v>861</v>
      </c>
      <c r="F23" s="31"/>
      <c r="G23" s="32"/>
      <c r="H23" s="33">
        <f t="shared" si="0"/>
        <v>13.807597747640576</v>
      </c>
      <c r="I23" s="42">
        <f>'排序'!C88</f>
        <v>41</v>
      </c>
      <c r="K23" s="47"/>
      <c r="L23" s="40"/>
      <c r="M23" s="40"/>
    </row>
    <row r="24" spans="1:9" ht="15" customHeight="1">
      <c r="A24" s="44"/>
      <c r="B24" s="45"/>
      <c r="C24" s="45"/>
      <c r="D24" s="45"/>
      <c r="E24" s="45"/>
      <c r="F24" s="45"/>
      <c r="G24" s="45"/>
      <c r="H24" s="45"/>
      <c r="I24" s="45"/>
    </row>
    <row r="25" spans="1:9" ht="15" customHeight="1">
      <c r="A25" s="46" t="s">
        <v>106</v>
      </c>
      <c r="B25" s="46"/>
      <c r="C25" s="46"/>
      <c r="D25" s="46"/>
      <c r="E25" s="46"/>
      <c r="F25" s="46"/>
      <c r="G25" s="46"/>
      <c r="H25" s="46"/>
      <c r="I25" s="46"/>
    </row>
  </sheetData>
  <sheetProtection/>
  <mergeCells count="47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A24:I24"/>
    <mergeCell ref="A25:I25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pane ySplit="4" topLeftCell="A14" activePane="bottomLeft" state="frozen"/>
      <selection pane="bottomLeft" activeCell="H25" sqref="H25"/>
    </sheetView>
  </sheetViews>
  <sheetFormatPr defaultColWidth="9.00390625" defaultRowHeight="14.25"/>
  <cols>
    <col min="1" max="1" width="14.375" style="9" customWidth="1"/>
    <col min="2" max="7" width="5.75390625" style="9" customWidth="1"/>
    <col min="8" max="9" width="15.875" style="9" customWidth="1"/>
    <col min="10" max="16384" width="9.00390625" style="9" customWidth="1"/>
  </cols>
  <sheetData>
    <row r="1" ht="30" customHeight="1">
      <c r="A1" s="10" t="s">
        <v>107</v>
      </c>
    </row>
    <row r="2" spans="1:9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13" t="s">
        <v>2</v>
      </c>
      <c r="B3" s="14" t="s">
        <v>3</v>
      </c>
      <c r="C3" s="15"/>
      <c r="D3" s="16"/>
      <c r="E3" s="14" t="s">
        <v>4</v>
      </c>
      <c r="F3" s="15"/>
      <c r="G3" s="16"/>
      <c r="H3" s="17" t="s">
        <v>5</v>
      </c>
      <c r="I3" s="37" t="s">
        <v>6</v>
      </c>
    </row>
    <row r="4" spans="1:9" ht="31.5" customHeight="1">
      <c r="A4" s="18"/>
      <c r="B4" s="19"/>
      <c r="C4" s="20"/>
      <c r="D4" s="21"/>
      <c r="E4" s="19"/>
      <c r="F4" s="20"/>
      <c r="G4" s="21"/>
      <c r="H4" s="22"/>
      <c r="I4" s="38"/>
    </row>
    <row r="5" spans="1:14" ht="38.25" customHeight="1">
      <c r="A5" s="23" t="s">
        <v>19</v>
      </c>
      <c r="B5" s="24">
        <v>77722</v>
      </c>
      <c r="C5" s="25"/>
      <c r="D5" s="26"/>
      <c r="E5" s="24">
        <v>82860</v>
      </c>
      <c r="F5" s="25"/>
      <c r="G5" s="26"/>
      <c r="H5" s="27">
        <f>(E5/B5-1)*100</f>
        <v>6.610740845577823</v>
      </c>
      <c r="I5" s="39"/>
      <c r="K5" s="40"/>
      <c r="M5" s="40"/>
      <c r="N5" s="40"/>
    </row>
    <row r="6" spans="1:14" ht="38.25" customHeight="1">
      <c r="A6" s="28" t="s">
        <v>108</v>
      </c>
      <c r="B6" s="24">
        <v>41933</v>
      </c>
      <c r="C6" s="25"/>
      <c r="D6" s="26"/>
      <c r="E6" s="24">
        <v>42490</v>
      </c>
      <c r="F6" s="25"/>
      <c r="G6" s="26"/>
      <c r="H6" s="27">
        <f aca="true" t="shared" si="0" ref="H6:H18">(E6/B6-1)*100</f>
        <v>1.3283094460210254</v>
      </c>
      <c r="I6" s="41">
        <f>'排序'!C89</f>
        <v>3</v>
      </c>
      <c r="K6" s="40"/>
      <c r="M6" s="40"/>
      <c r="N6" s="40"/>
    </row>
    <row r="7" spans="1:14" ht="38.25" customHeight="1">
      <c r="A7" s="28" t="s">
        <v>85</v>
      </c>
      <c r="B7" s="24">
        <v>537</v>
      </c>
      <c r="C7" s="25"/>
      <c r="D7" s="26"/>
      <c r="E7" s="24">
        <v>366</v>
      </c>
      <c r="F7" s="25"/>
      <c r="G7" s="26"/>
      <c r="H7" s="27">
        <f t="shared" si="0"/>
        <v>-31.84357541899442</v>
      </c>
      <c r="I7" s="41">
        <f>'排序'!C90</f>
        <v>61</v>
      </c>
      <c r="K7" s="40"/>
      <c r="M7" s="40"/>
      <c r="N7" s="40"/>
    </row>
    <row r="8" spans="1:14" ht="38.25" customHeight="1">
      <c r="A8" s="28" t="s">
        <v>109</v>
      </c>
      <c r="B8" s="24">
        <v>450</v>
      </c>
      <c r="C8" s="25"/>
      <c r="D8" s="26"/>
      <c r="E8" s="24">
        <v>309</v>
      </c>
      <c r="F8" s="25"/>
      <c r="G8" s="26"/>
      <c r="H8" s="27">
        <f t="shared" si="0"/>
        <v>-31.333333333333336</v>
      </c>
      <c r="I8" s="41">
        <f>'排序'!C91</f>
        <v>67</v>
      </c>
      <c r="K8" s="40"/>
      <c r="M8" s="40"/>
      <c r="N8" s="40"/>
    </row>
    <row r="9" spans="1:14" ht="38.25" customHeight="1">
      <c r="A9" s="28" t="s">
        <v>110</v>
      </c>
      <c r="B9" s="24">
        <v>420</v>
      </c>
      <c r="C9" s="25"/>
      <c r="D9" s="26"/>
      <c r="E9" s="24">
        <v>485</v>
      </c>
      <c r="F9" s="25"/>
      <c r="G9" s="26"/>
      <c r="H9" s="27">
        <f t="shared" si="0"/>
        <v>15.476190476190466</v>
      </c>
      <c r="I9" s="41">
        <f>'排序'!C92</f>
        <v>54</v>
      </c>
      <c r="K9" s="40"/>
      <c r="M9" s="40"/>
      <c r="N9" s="40"/>
    </row>
    <row r="10" spans="1:14" ht="38.25" customHeight="1">
      <c r="A10" s="28" t="s">
        <v>111</v>
      </c>
      <c r="B10" s="24">
        <v>164</v>
      </c>
      <c r="C10" s="25"/>
      <c r="D10" s="26"/>
      <c r="E10" s="24">
        <v>217</v>
      </c>
      <c r="F10" s="25"/>
      <c r="G10" s="26"/>
      <c r="H10" s="27">
        <f t="shared" si="0"/>
        <v>32.31707317073172</v>
      </c>
      <c r="I10" s="41">
        <f>'排序'!C93</f>
        <v>76</v>
      </c>
      <c r="K10" s="40"/>
      <c r="M10" s="40"/>
      <c r="N10" s="40"/>
    </row>
    <row r="11" spans="1:14" ht="38.25" customHeight="1">
      <c r="A11" s="28" t="s">
        <v>112</v>
      </c>
      <c r="B11" s="24">
        <v>2559</v>
      </c>
      <c r="C11" s="25"/>
      <c r="D11" s="26"/>
      <c r="E11" s="24">
        <v>2351</v>
      </c>
      <c r="F11" s="25"/>
      <c r="G11" s="26"/>
      <c r="H11" s="27">
        <f t="shared" si="0"/>
        <v>-8.12817506838609</v>
      </c>
      <c r="I11" s="41">
        <f>'排序'!C94</f>
        <v>27</v>
      </c>
      <c r="K11" s="40"/>
      <c r="M11" s="40"/>
      <c r="N11" s="40"/>
    </row>
    <row r="12" spans="1:14" ht="38.25" customHeight="1">
      <c r="A12" s="28" t="s">
        <v>113</v>
      </c>
      <c r="B12" s="24">
        <v>3950</v>
      </c>
      <c r="C12" s="25"/>
      <c r="D12" s="26"/>
      <c r="E12" s="24">
        <v>8009</v>
      </c>
      <c r="F12" s="25"/>
      <c r="G12" s="26"/>
      <c r="H12" s="27">
        <f t="shared" si="0"/>
        <v>102.75949367088609</v>
      </c>
      <c r="I12" s="41">
        <f>'排序'!C95</f>
        <v>17</v>
      </c>
      <c r="K12" s="40"/>
      <c r="M12" s="40"/>
      <c r="N12" s="40"/>
    </row>
    <row r="13" spans="1:14" ht="38.25" customHeight="1">
      <c r="A13" s="28" t="s">
        <v>114</v>
      </c>
      <c r="B13" s="24">
        <v>404</v>
      </c>
      <c r="C13" s="25"/>
      <c r="D13" s="26"/>
      <c r="E13" s="24">
        <v>254</v>
      </c>
      <c r="F13" s="25"/>
      <c r="G13" s="26"/>
      <c r="H13" s="27">
        <f t="shared" si="0"/>
        <v>-37.12871287128713</v>
      </c>
      <c r="I13" s="41">
        <f>'排序'!C96</f>
        <v>69</v>
      </c>
      <c r="K13" s="40"/>
      <c r="M13" s="40"/>
      <c r="N13" s="40"/>
    </row>
    <row r="14" spans="1:14" ht="38.25" customHeight="1">
      <c r="A14" s="28" t="s">
        <v>115</v>
      </c>
      <c r="B14" s="24">
        <v>8627</v>
      </c>
      <c r="C14" s="25"/>
      <c r="D14" s="26"/>
      <c r="E14" s="24">
        <v>8686</v>
      </c>
      <c r="F14" s="25"/>
      <c r="G14" s="26"/>
      <c r="H14" s="27">
        <f t="shared" si="0"/>
        <v>0.6838993856497</v>
      </c>
      <c r="I14" s="41">
        <f>'排序'!C97</f>
        <v>16</v>
      </c>
      <c r="K14" s="40"/>
      <c r="M14" s="40"/>
      <c r="N14" s="40"/>
    </row>
    <row r="15" spans="1:14" ht="38.25" customHeight="1">
      <c r="A15" s="28" t="s">
        <v>116</v>
      </c>
      <c r="B15" s="24">
        <v>63</v>
      </c>
      <c r="C15" s="25"/>
      <c r="D15" s="26"/>
      <c r="E15" s="24">
        <v>43</v>
      </c>
      <c r="F15" s="25"/>
      <c r="G15" s="26"/>
      <c r="H15" s="27">
        <f t="shared" si="0"/>
        <v>-31.746031746031743</v>
      </c>
      <c r="I15" s="41">
        <f>'排序'!C98</f>
        <v>98</v>
      </c>
      <c r="K15" s="40"/>
      <c r="M15" s="40"/>
      <c r="N15" s="40"/>
    </row>
    <row r="16" spans="1:14" ht="38.25" customHeight="1">
      <c r="A16" s="28" t="s">
        <v>117</v>
      </c>
      <c r="B16" s="24">
        <v>599</v>
      </c>
      <c r="C16" s="25"/>
      <c r="D16" s="26"/>
      <c r="E16" s="24">
        <v>435</v>
      </c>
      <c r="F16" s="25"/>
      <c r="G16" s="26"/>
      <c r="H16" s="27">
        <f t="shared" si="0"/>
        <v>-27.378964941569283</v>
      </c>
      <c r="I16" s="41">
        <f>'排序'!C99</f>
        <v>56</v>
      </c>
      <c r="K16" s="40"/>
      <c r="M16" s="40"/>
      <c r="N16" s="40"/>
    </row>
    <row r="17" spans="1:14" ht="38.25" customHeight="1">
      <c r="A17" s="28" t="s">
        <v>118</v>
      </c>
      <c r="B17" s="24">
        <v>2651</v>
      </c>
      <c r="C17" s="25"/>
      <c r="D17" s="26"/>
      <c r="E17" s="24">
        <v>19007</v>
      </c>
      <c r="F17" s="25"/>
      <c r="G17" s="26"/>
      <c r="H17" s="27">
        <f t="shared" si="0"/>
        <v>616.9747265182949</v>
      </c>
      <c r="I17" s="41">
        <f>'排序'!C100</f>
        <v>8</v>
      </c>
      <c r="K17" s="40"/>
      <c r="M17" s="40"/>
      <c r="N17" s="40"/>
    </row>
    <row r="18" spans="1:14" ht="38.25" customHeight="1">
      <c r="A18" s="29" t="s">
        <v>119</v>
      </c>
      <c r="B18" s="30">
        <v>128</v>
      </c>
      <c r="C18" s="31"/>
      <c r="D18" s="32"/>
      <c r="E18" s="30">
        <v>208</v>
      </c>
      <c r="F18" s="31"/>
      <c r="G18" s="32"/>
      <c r="H18" s="33">
        <f t="shared" si="0"/>
        <v>62.5</v>
      </c>
      <c r="I18" s="42">
        <f>'排序'!C101</f>
        <v>78</v>
      </c>
      <c r="K18" s="40"/>
      <c r="M18" s="40"/>
      <c r="N18" s="40"/>
    </row>
    <row r="19" spans="1:9" ht="15" customHeight="1">
      <c r="A19" s="34"/>
      <c r="B19" s="35"/>
      <c r="C19" s="35"/>
      <c r="D19" s="35"/>
      <c r="E19" s="35"/>
      <c r="F19" s="35"/>
      <c r="G19" s="35"/>
      <c r="H19" s="35"/>
      <c r="I19" s="35"/>
    </row>
    <row r="20" spans="1:9" ht="14.25">
      <c r="A20" s="36" t="s">
        <v>120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37">
    <mergeCell ref="A1:I1"/>
    <mergeCell ref="A2:I2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19:I19"/>
    <mergeCell ref="A20:I20"/>
    <mergeCell ref="A3:A4"/>
    <mergeCell ref="H3:H4"/>
    <mergeCell ref="I3:I4"/>
    <mergeCell ref="B3:D4"/>
    <mergeCell ref="E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">
      <selection activeCell="D1" sqref="D1"/>
    </sheetView>
  </sheetViews>
  <sheetFormatPr defaultColWidth="9.00390625" defaultRowHeight="14.25"/>
  <cols>
    <col min="1" max="1" width="15.25390625" style="0" customWidth="1"/>
  </cols>
  <sheetData>
    <row r="1" spans="1:3" ht="14.25">
      <c r="A1" s="1" t="s">
        <v>121</v>
      </c>
      <c r="B1" s="2" t="s">
        <v>122</v>
      </c>
      <c r="C1" s="2" t="s">
        <v>123</v>
      </c>
    </row>
    <row r="2" spans="1:3" ht="14.25">
      <c r="A2" s="3" t="str">
        <f>'源城区'!A6</f>
        <v>埔前镇</v>
      </c>
      <c r="B2" s="4">
        <f>'源城区'!E6</f>
        <v>11494.78</v>
      </c>
      <c r="C2" s="4">
        <f>RANK(B2,$B$2:$B$101,0)</f>
        <v>10</v>
      </c>
    </row>
    <row r="3" spans="1:3" ht="14.25">
      <c r="A3" s="3" t="str">
        <f>'源城区'!A7</f>
        <v>源南镇</v>
      </c>
      <c r="B3" s="4">
        <f>'源城区'!E7</f>
        <v>19790.940000000002</v>
      </c>
      <c r="C3" s="4">
        <f aca="true" t="shared" si="0" ref="C3:C66">RANK(B3,$B$2:$B$101,0)</f>
        <v>7</v>
      </c>
    </row>
    <row r="4" spans="1:3" ht="14.25">
      <c r="A4" s="3" t="str">
        <f>'源城区'!A8</f>
        <v>源西办事处</v>
      </c>
      <c r="B4" s="4">
        <f>'源城区'!E8</f>
        <v>29642.57</v>
      </c>
      <c r="C4" s="4">
        <f t="shared" si="0"/>
        <v>5</v>
      </c>
    </row>
    <row r="5" spans="1:3" ht="14.25">
      <c r="A5" s="3" t="str">
        <f>'源城区'!A9</f>
        <v>东埔办事处</v>
      </c>
      <c r="B5" s="4">
        <f>'源城区'!E9</f>
        <v>122006.51</v>
      </c>
      <c r="C5" s="4">
        <f t="shared" si="0"/>
        <v>2</v>
      </c>
    </row>
    <row r="6" spans="1:3" ht="14.25">
      <c r="A6" s="3" t="str">
        <f>'源城区'!A10</f>
        <v>上城办事处</v>
      </c>
      <c r="B6" s="4">
        <f>'源城区'!E10</f>
        <v>37061.61</v>
      </c>
      <c r="C6" s="4">
        <f t="shared" si="0"/>
        <v>4</v>
      </c>
    </row>
    <row r="7" spans="1:3" ht="14.25">
      <c r="A7" s="3" t="str">
        <f>'源城区'!A11</f>
        <v>新江办事处</v>
      </c>
      <c r="B7" s="4">
        <f>'源城区'!E11</f>
        <v>9490.56</v>
      </c>
      <c r="C7" s="4">
        <f t="shared" si="0"/>
        <v>13</v>
      </c>
    </row>
    <row r="8" spans="1:3" ht="14.25">
      <c r="A8" s="3" t="str">
        <f>'源城区'!A12</f>
        <v>高埔岗办事处</v>
      </c>
      <c r="B8" s="4">
        <f>'源城区'!E12</f>
        <v>10164.02</v>
      </c>
      <c r="C8" s="4">
        <f t="shared" si="0"/>
        <v>12</v>
      </c>
    </row>
    <row r="9" spans="1:3" ht="14.25">
      <c r="A9" s="5" t="str">
        <f>'东源县'!A6</f>
        <v>义合镇</v>
      </c>
      <c r="B9" s="6">
        <f>'东源县'!E6</f>
        <v>2041</v>
      </c>
      <c r="C9" s="6">
        <f t="shared" si="0"/>
        <v>29</v>
      </c>
    </row>
    <row r="10" spans="1:3" ht="14.25">
      <c r="A10" s="7" t="str">
        <f>'东源县'!A7</f>
        <v>黄田镇</v>
      </c>
      <c r="B10" s="4">
        <f>'东源县'!E7</f>
        <v>3433</v>
      </c>
      <c r="C10" s="4">
        <f t="shared" si="0"/>
        <v>23</v>
      </c>
    </row>
    <row r="11" spans="1:3" ht="14.25">
      <c r="A11" s="7" t="str">
        <f>'东源县'!A8</f>
        <v>康禾镇</v>
      </c>
      <c r="B11" s="4">
        <f>'东源县'!E8</f>
        <v>1615</v>
      </c>
      <c r="C11" s="4">
        <f t="shared" si="0"/>
        <v>32</v>
      </c>
    </row>
    <row r="12" spans="1:3" ht="14.25">
      <c r="A12" s="7" t="str">
        <f>'东源县'!A9</f>
        <v>黄村镇</v>
      </c>
      <c r="B12" s="4">
        <f>'东源县'!E9</f>
        <v>1354</v>
      </c>
      <c r="C12" s="4">
        <f t="shared" si="0"/>
        <v>34</v>
      </c>
    </row>
    <row r="13" spans="1:3" ht="14.25">
      <c r="A13" s="7" t="str">
        <f>'东源县'!A10</f>
        <v>叶潭镇</v>
      </c>
      <c r="B13" s="4">
        <f>'东源县'!E10</f>
        <v>397</v>
      </c>
      <c r="C13" s="4">
        <f t="shared" si="0"/>
        <v>57</v>
      </c>
    </row>
    <row r="14" spans="1:3" ht="14.25">
      <c r="A14" s="7" t="str">
        <f>'东源县'!A11</f>
        <v>蓝口镇</v>
      </c>
      <c r="B14" s="4">
        <f>'东源县'!E11</f>
        <v>14788</v>
      </c>
      <c r="C14" s="4">
        <f t="shared" si="0"/>
        <v>9</v>
      </c>
    </row>
    <row r="15" spans="1:3" ht="14.25">
      <c r="A15" s="7" t="str">
        <f>'东源县'!A12</f>
        <v>柳城镇</v>
      </c>
      <c r="B15" s="4">
        <f>'东源县'!E12</f>
        <v>6678</v>
      </c>
      <c r="C15" s="4">
        <f t="shared" si="0"/>
        <v>19</v>
      </c>
    </row>
    <row r="16" spans="1:3" ht="14.25">
      <c r="A16" s="7" t="str">
        <f>'东源县'!A13</f>
        <v>曾田镇</v>
      </c>
      <c r="B16" s="4">
        <f>'东源县'!E13</f>
        <v>1085</v>
      </c>
      <c r="C16" s="4">
        <f t="shared" si="0"/>
        <v>38</v>
      </c>
    </row>
    <row r="17" spans="1:3" ht="14.25">
      <c r="A17" s="7" t="str">
        <f>'东源县'!A14</f>
        <v>船塘镇</v>
      </c>
      <c r="B17" s="4">
        <f>'东源县'!E14</f>
        <v>2637</v>
      </c>
      <c r="C17" s="4">
        <f t="shared" si="0"/>
        <v>25</v>
      </c>
    </row>
    <row r="18" spans="1:3" ht="14.25">
      <c r="A18" s="7" t="str">
        <f>'东源县'!A15</f>
        <v>上莞镇</v>
      </c>
      <c r="B18" s="4">
        <f>'东源县'!E15</f>
        <v>1420</v>
      </c>
      <c r="C18" s="4">
        <f t="shared" si="0"/>
        <v>33</v>
      </c>
    </row>
    <row r="19" spans="1:3" ht="14.25">
      <c r="A19" s="7" t="str">
        <f>'东源县'!A16</f>
        <v>骆湖镇</v>
      </c>
      <c r="B19" s="4">
        <f>'东源县'!E16</f>
        <v>3742</v>
      </c>
      <c r="C19" s="4">
        <f t="shared" si="0"/>
        <v>21</v>
      </c>
    </row>
    <row r="20" spans="1:3" ht="14.25">
      <c r="A20" s="7" t="str">
        <f>'东源县'!A17</f>
        <v>顺天镇</v>
      </c>
      <c r="B20" s="4">
        <f>'东源县'!E17</f>
        <v>1089</v>
      </c>
      <c r="C20" s="4">
        <f t="shared" si="0"/>
        <v>37</v>
      </c>
    </row>
    <row r="21" spans="1:3" ht="14.25">
      <c r="A21" s="7" t="str">
        <f>'东源县'!A18</f>
        <v>灯塔镇</v>
      </c>
      <c r="B21" s="4">
        <f>'东源县'!E18</f>
        <v>4770</v>
      </c>
      <c r="C21" s="4">
        <f t="shared" si="0"/>
        <v>20</v>
      </c>
    </row>
    <row r="22" spans="1:3" ht="14.25">
      <c r="A22" s="7" t="str">
        <f>'东源县'!A19</f>
        <v>仙塘镇</v>
      </c>
      <c r="B22" s="4">
        <f>'东源县'!E19</f>
        <v>25688</v>
      </c>
      <c r="C22" s="4">
        <f t="shared" si="0"/>
        <v>6</v>
      </c>
    </row>
    <row r="23" spans="1:3" ht="14.25">
      <c r="A23" s="7" t="str">
        <f>'东源县'!A20</f>
        <v>锡场镇</v>
      </c>
      <c r="B23" s="4">
        <f>'东源县'!E20</f>
        <v>371</v>
      </c>
      <c r="C23" s="4">
        <f t="shared" si="0"/>
        <v>60</v>
      </c>
    </row>
    <row r="24" spans="1:3" ht="14.25">
      <c r="A24" s="7" t="str">
        <f>'东源县'!A21</f>
        <v>新港镇</v>
      </c>
      <c r="B24" s="4">
        <f>'东源县'!E21</f>
        <v>2424</v>
      </c>
      <c r="C24" s="4">
        <f t="shared" si="0"/>
        <v>26</v>
      </c>
    </row>
    <row r="25" spans="1:3" ht="14.25">
      <c r="A25" s="7" t="str">
        <f>'东源县'!A22</f>
        <v>双江镇</v>
      </c>
      <c r="B25" s="4">
        <f>'东源县'!E22</f>
        <v>318</v>
      </c>
      <c r="C25" s="4">
        <f t="shared" si="0"/>
        <v>66</v>
      </c>
    </row>
    <row r="26" spans="1:3" ht="14.25">
      <c r="A26" s="7" t="str">
        <f>'东源县'!A23</f>
        <v>漳溪乡</v>
      </c>
      <c r="B26" s="4">
        <f>'东源县'!E23</f>
        <v>9385</v>
      </c>
      <c r="C26" s="4">
        <f t="shared" si="0"/>
        <v>15</v>
      </c>
    </row>
    <row r="27" spans="1:3" ht="14.25">
      <c r="A27" s="7" t="str">
        <f>'东源县'!A24</f>
        <v>涧头镇</v>
      </c>
      <c r="B27" s="4">
        <f>'东源县'!E24</f>
        <v>896</v>
      </c>
      <c r="C27" s="4">
        <f t="shared" si="0"/>
        <v>39</v>
      </c>
    </row>
    <row r="28" spans="1:3" ht="14.25">
      <c r="A28" s="7" t="str">
        <f>'东源县'!A25</f>
        <v>半江镇</v>
      </c>
      <c r="B28" s="4">
        <f>'东源县'!E25</f>
        <v>523</v>
      </c>
      <c r="C28" s="4">
        <f t="shared" si="0"/>
        <v>51</v>
      </c>
    </row>
    <row r="29" spans="1:3" ht="14.25">
      <c r="A29" s="7" t="str">
        <f>'东源县'!A26</f>
        <v>新回龙镇</v>
      </c>
      <c r="B29" s="1">
        <f>'东源县'!E26</f>
        <v>700</v>
      </c>
      <c r="C29" s="1">
        <f t="shared" si="0"/>
        <v>46</v>
      </c>
    </row>
    <row r="30" spans="1:3" ht="14.25">
      <c r="A30" s="8" t="str">
        <f>'和平县'!A6</f>
        <v>阳明镇</v>
      </c>
      <c r="B30" s="6">
        <f>'和平县'!E6</f>
        <v>7468</v>
      </c>
      <c r="C30" s="6">
        <f t="shared" si="0"/>
        <v>18</v>
      </c>
    </row>
    <row r="31" spans="1:3" ht="14.25">
      <c r="A31" s="7" t="str">
        <f>'和平县'!A7</f>
        <v>大坝镇</v>
      </c>
      <c r="B31" s="4">
        <f>'和平县'!E7</f>
        <v>344</v>
      </c>
      <c r="C31" s="4">
        <f t="shared" si="0"/>
        <v>64</v>
      </c>
    </row>
    <row r="32" spans="1:3" ht="14.25">
      <c r="A32" s="7" t="str">
        <f>'和平县'!A8</f>
        <v>上陵镇</v>
      </c>
      <c r="B32" s="4">
        <f>'和平县'!E8</f>
        <v>122</v>
      </c>
      <c r="C32" s="4">
        <f t="shared" si="0"/>
        <v>85</v>
      </c>
    </row>
    <row r="33" spans="1:3" ht="14.25">
      <c r="A33" s="7" t="str">
        <f>'和平县'!A9</f>
        <v>下车镇</v>
      </c>
      <c r="B33" s="4">
        <f>'和平县'!E9</f>
        <v>127</v>
      </c>
      <c r="C33" s="4">
        <f t="shared" si="0"/>
        <v>84</v>
      </c>
    </row>
    <row r="34" spans="1:3" ht="14.25">
      <c r="A34" s="7" t="str">
        <f>'和平县'!A10</f>
        <v>长塘镇</v>
      </c>
      <c r="B34" s="4">
        <f>'和平县'!E10</f>
        <v>210</v>
      </c>
      <c r="C34" s="4">
        <f t="shared" si="0"/>
        <v>77</v>
      </c>
    </row>
    <row r="35" spans="1:3" ht="14.25">
      <c r="A35" s="7" t="str">
        <f>'和平县'!A11</f>
        <v>优胜镇</v>
      </c>
      <c r="B35" s="4">
        <f>'和平县'!E11</f>
        <v>58</v>
      </c>
      <c r="C35" s="4">
        <f t="shared" si="0"/>
        <v>95</v>
      </c>
    </row>
    <row r="36" spans="1:3" ht="14.25">
      <c r="A36" s="7" t="str">
        <f>'和平县'!A12</f>
        <v>贝墩镇</v>
      </c>
      <c r="B36" s="4">
        <f>'和平县'!E12</f>
        <v>262</v>
      </c>
      <c r="C36" s="4">
        <f t="shared" si="0"/>
        <v>68</v>
      </c>
    </row>
    <row r="37" spans="1:3" ht="14.25">
      <c r="A37" s="7" t="str">
        <f>'和平县'!A13</f>
        <v>古寨镇</v>
      </c>
      <c r="B37" s="4">
        <f>'和平县'!E13</f>
        <v>82</v>
      </c>
      <c r="C37" s="4">
        <f t="shared" si="0"/>
        <v>91</v>
      </c>
    </row>
    <row r="38" spans="1:3" ht="14.25">
      <c r="A38" s="7" t="str">
        <f>'和平县'!A14</f>
        <v>彭寨镇</v>
      </c>
      <c r="B38" s="4">
        <f>'和平县'!E14</f>
        <v>827</v>
      </c>
      <c r="C38" s="4">
        <f t="shared" si="0"/>
        <v>43</v>
      </c>
    </row>
    <row r="39" spans="1:3" ht="14.25">
      <c r="A39" s="7" t="str">
        <f>'和平县'!A15</f>
        <v>林寨镇</v>
      </c>
      <c r="B39" s="4">
        <f>'和平县'!E15</f>
        <v>243</v>
      </c>
      <c r="C39" s="4">
        <f t="shared" si="0"/>
        <v>70</v>
      </c>
    </row>
    <row r="40" spans="1:3" ht="14.25">
      <c r="A40" s="7" t="str">
        <f>'和平县'!A16</f>
        <v>东水镇</v>
      </c>
      <c r="B40" s="4">
        <f>'和平县'!E16</f>
        <v>161</v>
      </c>
      <c r="C40" s="4">
        <f t="shared" si="0"/>
        <v>79</v>
      </c>
    </row>
    <row r="41" spans="1:3" ht="14.25">
      <c r="A41" s="7" t="str">
        <f>'和平县'!A17</f>
        <v>公白镇</v>
      </c>
      <c r="B41" s="4">
        <f>'和平县'!E17</f>
        <v>80</v>
      </c>
      <c r="C41" s="4">
        <f t="shared" si="0"/>
        <v>92</v>
      </c>
    </row>
    <row r="42" spans="1:3" ht="14.25">
      <c r="A42" s="7" t="str">
        <f>'和平县'!A18</f>
        <v>礼士镇</v>
      </c>
      <c r="B42" s="4">
        <f>'和平县'!E18</f>
        <v>91</v>
      </c>
      <c r="C42" s="4">
        <f t="shared" si="0"/>
        <v>89</v>
      </c>
    </row>
    <row r="43" spans="1:3" ht="14.25">
      <c r="A43" s="7" t="str">
        <f>'和平县'!A19</f>
        <v>合水镇</v>
      </c>
      <c r="B43" s="4">
        <f>'和平县'!E19</f>
        <v>570</v>
      </c>
      <c r="C43" s="4">
        <f t="shared" si="0"/>
        <v>48</v>
      </c>
    </row>
    <row r="44" spans="1:3" ht="14.25">
      <c r="A44" s="7" t="str">
        <f>'和平县'!A20</f>
        <v>俐源镇</v>
      </c>
      <c r="B44" s="4">
        <f>'和平县'!E20</f>
        <v>148</v>
      </c>
      <c r="C44" s="4">
        <f t="shared" si="0"/>
        <v>82</v>
      </c>
    </row>
    <row r="45" spans="1:3" ht="14.25">
      <c r="A45" s="7" t="str">
        <f>'和平县'!A21</f>
        <v>热水镇</v>
      </c>
      <c r="B45" s="4">
        <f>'和平县'!E21</f>
        <v>540</v>
      </c>
      <c r="C45" s="4">
        <f t="shared" si="0"/>
        <v>50</v>
      </c>
    </row>
    <row r="46" spans="1:3" ht="14.25">
      <c r="A46" s="7" t="str">
        <f>'和平县'!A22</f>
        <v>青州镇</v>
      </c>
      <c r="B46" s="4">
        <f>'和平县'!E22</f>
        <v>64</v>
      </c>
      <c r="C46" s="4">
        <f t="shared" si="0"/>
        <v>94</v>
      </c>
    </row>
    <row r="47" spans="1:3" ht="14.25">
      <c r="A47" s="8" t="str">
        <f>'龙川县'!A6</f>
        <v>老隆镇</v>
      </c>
      <c r="B47" s="6">
        <f>'龙川县'!E6</f>
        <v>127496</v>
      </c>
      <c r="C47" s="6">
        <f t="shared" si="0"/>
        <v>1</v>
      </c>
    </row>
    <row r="48" spans="1:3" ht="14.25">
      <c r="A48" s="7" t="str">
        <f>'龙川县'!A7</f>
        <v>义都镇</v>
      </c>
      <c r="B48" s="4">
        <f>'龙川县'!E7</f>
        <v>46</v>
      </c>
      <c r="C48" s="4">
        <f t="shared" si="0"/>
        <v>97</v>
      </c>
    </row>
    <row r="49" spans="1:3" ht="14.25">
      <c r="A49" s="7" t="str">
        <f>'龙川县'!A8</f>
        <v>佗城镇</v>
      </c>
      <c r="B49" s="4">
        <f>'龙川县'!E8</f>
        <v>3440</v>
      </c>
      <c r="C49" s="4">
        <f t="shared" si="0"/>
        <v>22</v>
      </c>
    </row>
    <row r="50" spans="1:3" ht="14.25">
      <c r="A50" s="7" t="str">
        <f>'龙川县'!A9</f>
        <v>鹤市镇</v>
      </c>
      <c r="B50" s="4">
        <f>'龙川县'!E9</f>
        <v>326</v>
      </c>
      <c r="C50" s="4">
        <f t="shared" si="0"/>
        <v>65</v>
      </c>
    </row>
    <row r="51" spans="1:3" ht="14.25">
      <c r="A51" s="7" t="str">
        <f>'龙川县'!A10</f>
        <v>黄布镇</v>
      </c>
      <c r="B51" s="4">
        <f>'龙川县'!E10</f>
        <v>96</v>
      </c>
      <c r="C51" s="4">
        <f t="shared" si="0"/>
        <v>88</v>
      </c>
    </row>
    <row r="52" spans="1:3" ht="14.25">
      <c r="A52" s="7" t="str">
        <f>'龙川县'!A11</f>
        <v>紫市镇</v>
      </c>
      <c r="B52" s="4">
        <f>'龙川县'!E11</f>
        <v>161</v>
      </c>
      <c r="C52" s="4">
        <f t="shared" si="0"/>
        <v>79</v>
      </c>
    </row>
    <row r="53" spans="1:3" ht="14.25">
      <c r="A53" s="7" t="str">
        <f>'龙川县'!A12</f>
        <v>通衢镇</v>
      </c>
      <c r="B53" s="4">
        <f>'龙川县'!E12</f>
        <v>100</v>
      </c>
      <c r="C53" s="4">
        <f t="shared" si="0"/>
        <v>87</v>
      </c>
    </row>
    <row r="54" spans="1:3" ht="14.25">
      <c r="A54" s="7" t="str">
        <f>'龙川县'!A13</f>
        <v>登云镇</v>
      </c>
      <c r="B54" s="4">
        <f>'龙川县'!E13</f>
        <v>1776</v>
      </c>
      <c r="C54" s="4">
        <f t="shared" si="0"/>
        <v>30</v>
      </c>
    </row>
    <row r="55" spans="1:3" ht="14.25">
      <c r="A55" s="7" t="str">
        <f>'龙川县'!A14</f>
        <v>丰稔镇</v>
      </c>
      <c r="B55" s="4">
        <f>'龙川县'!E14</f>
        <v>375</v>
      </c>
      <c r="C55" s="4">
        <f t="shared" si="0"/>
        <v>59</v>
      </c>
    </row>
    <row r="56" spans="1:3" ht="14.25">
      <c r="A56" s="7" t="str">
        <f>'龙川县'!A15</f>
        <v>四都镇</v>
      </c>
      <c r="B56" s="4">
        <f>'龙川县'!E15</f>
        <v>90</v>
      </c>
      <c r="C56" s="4">
        <f t="shared" si="0"/>
        <v>90</v>
      </c>
    </row>
    <row r="57" spans="1:3" ht="14.25">
      <c r="A57" s="7" t="str">
        <f>'龙川县'!A16</f>
        <v>铁场镇</v>
      </c>
      <c r="B57" s="4">
        <f>'龙川县'!E16</f>
        <v>76</v>
      </c>
      <c r="C57" s="4">
        <f t="shared" si="0"/>
        <v>93</v>
      </c>
    </row>
    <row r="58" spans="1:3" ht="14.25">
      <c r="A58" s="7" t="str">
        <f>'龙川县'!A17</f>
        <v>龙母镇</v>
      </c>
      <c r="B58" s="4">
        <f>'龙川县'!E17</f>
        <v>237</v>
      </c>
      <c r="C58" s="4">
        <f t="shared" si="0"/>
        <v>72</v>
      </c>
    </row>
    <row r="59" spans="1:3" ht="14.25">
      <c r="A59" s="7" t="str">
        <f>'龙川县'!A18</f>
        <v>田心镇</v>
      </c>
      <c r="B59" s="4">
        <f>'龙川县'!E18</f>
        <v>54</v>
      </c>
      <c r="C59" s="4">
        <f t="shared" si="0"/>
        <v>96</v>
      </c>
    </row>
    <row r="60" spans="1:3" ht="14.25">
      <c r="A60" s="7" t="str">
        <f>'龙川县'!A19</f>
        <v>黎咀镇</v>
      </c>
      <c r="B60" s="4">
        <f>'龙川县'!E19</f>
        <v>353</v>
      </c>
      <c r="C60" s="4">
        <f t="shared" si="0"/>
        <v>62</v>
      </c>
    </row>
    <row r="61" spans="1:3" ht="14.25">
      <c r="A61" s="7" t="str">
        <f>'龙川县'!A20</f>
        <v>黄石镇</v>
      </c>
      <c r="B61" s="4">
        <f>'龙川县'!E20</f>
        <v>129</v>
      </c>
      <c r="C61" s="4">
        <f t="shared" si="0"/>
        <v>83</v>
      </c>
    </row>
    <row r="62" spans="1:3" ht="14.25">
      <c r="A62" s="7" t="str">
        <f>'龙川县'!A21</f>
        <v>赤光镇</v>
      </c>
      <c r="B62" s="4">
        <f>'龙川县'!E21</f>
        <v>230</v>
      </c>
      <c r="C62" s="4">
        <f t="shared" si="0"/>
        <v>75</v>
      </c>
    </row>
    <row r="63" spans="1:3" ht="14.25">
      <c r="A63" s="7" t="str">
        <f>'龙川县'!A22</f>
        <v>回龙镇</v>
      </c>
      <c r="B63" s="4">
        <f>'龙川县'!E22</f>
        <v>24</v>
      </c>
      <c r="C63" s="4">
        <f t="shared" si="0"/>
        <v>99</v>
      </c>
    </row>
    <row r="64" spans="1:3" ht="14.25">
      <c r="A64" s="7" t="str">
        <f>'龙川县'!A23</f>
        <v>新田镇</v>
      </c>
      <c r="B64" s="4">
        <f>'龙川县'!E23</f>
        <v>10</v>
      </c>
      <c r="C64" s="4">
        <f t="shared" si="0"/>
        <v>100</v>
      </c>
    </row>
    <row r="65" spans="1:3" ht="14.25">
      <c r="A65" s="7" t="str">
        <f>'龙川县'!A24</f>
        <v>车田镇</v>
      </c>
      <c r="B65" s="4">
        <f>'龙川县'!E24</f>
        <v>549</v>
      </c>
      <c r="C65" s="4">
        <f t="shared" si="0"/>
        <v>49</v>
      </c>
    </row>
    <row r="66" spans="1:3" ht="14.25">
      <c r="A66" s="7" t="str">
        <f>'龙川县'!A25</f>
        <v>岩镇</v>
      </c>
      <c r="B66" s="4">
        <f>'龙川县'!E25</f>
        <v>238</v>
      </c>
      <c r="C66" s="4">
        <f t="shared" si="0"/>
        <v>71</v>
      </c>
    </row>
    <row r="67" spans="1:3" ht="14.25">
      <c r="A67" s="7" t="str">
        <f>'龙川县'!A26</f>
        <v>麻布岗镇</v>
      </c>
      <c r="B67" s="4">
        <f>'龙川县'!E26</f>
        <v>489</v>
      </c>
      <c r="C67" s="4">
        <f aca="true" t="shared" si="1" ref="C67:C101">RANK(B67,$B$2:$B$101,0)</f>
        <v>53</v>
      </c>
    </row>
    <row r="68" spans="1:3" ht="14.25">
      <c r="A68" s="7" t="str">
        <f>'龙川县'!A27</f>
        <v>贝岭镇</v>
      </c>
      <c r="B68" s="4">
        <f>'龙川县'!E27</f>
        <v>102</v>
      </c>
      <c r="C68" s="4">
        <f t="shared" si="1"/>
        <v>86</v>
      </c>
    </row>
    <row r="69" spans="1:3" ht="14.25">
      <c r="A69" s="7" t="str">
        <f>'龙川县'!A28</f>
        <v>细坳镇</v>
      </c>
      <c r="B69" s="4">
        <f>'龙川县'!E28</f>
        <v>237</v>
      </c>
      <c r="C69" s="4">
        <f t="shared" si="1"/>
        <v>72</v>
      </c>
    </row>
    <row r="70" spans="1:3" ht="14.25">
      <c r="A70" s="7" t="str">
        <f>'龙川县'!A29</f>
        <v>上坪镇</v>
      </c>
      <c r="B70" s="1">
        <f>'龙川县'!E29</f>
        <v>349</v>
      </c>
      <c r="C70" s="1">
        <f t="shared" si="1"/>
        <v>63</v>
      </c>
    </row>
    <row r="71" spans="1:3" ht="14.25">
      <c r="A71" s="8" t="str">
        <f>'紫金县'!A6</f>
        <v>紫城镇</v>
      </c>
      <c r="B71" s="6">
        <f>'紫金县'!E6</f>
        <v>9457</v>
      </c>
      <c r="C71" s="6">
        <f t="shared" si="1"/>
        <v>14</v>
      </c>
    </row>
    <row r="72" spans="1:3" ht="14.25">
      <c r="A72" s="7" t="str">
        <f>'紫金县'!A7</f>
        <v>中坝镇</v>
      </c>
      <c r="B72" s="4">
        <f>'紫金县'!E7</f>
        <v>836</v>
      </c>
      <c r="C72" s="4">
        <f t="shared" si="1"/>
        <v>42</v>
      </c>
    </row>
    <row r="73" spans="1:3" ht="14.25">
      <c r="A73" s="7" t="str">
        <f>'紫金县'!A8</f>
        <v>敬梓镇</v>
      </c>
      <c r="B73" s="4">
        <f>'紫金县'!E8</f>
        <v>473</v>
      </c>
      <c r="C73" s="4">
        <f t="shared" si="1"/>
        <v>55</v>
      </c>
    </row>
    <row r="74" spans="1:3" ht="14.25">
      <c r="A74" s="7" t="str">
        <f>'紫金县'!A9</f>
        <v>水墩镇</v>
      </c>
      <c r="B74" s="4">
        <f>'紫金县'!E9</f>
        <v>237</v>
      </c>
      <c r="C74" s="4">
        <f t="shared" si="1"/>
        <v>72</v>
      </c>
    </row>
    <row r="75" spans="1:3" ht="14.25">
      <c r="A75" s="7" t="str">
        <f>'紫金县'!A10</f>
        <v>龙窝镇</v>
      </c>
      <c r="B75" s="4">
        <f>'紫金县'!E10</f>
        <v>1720</v>
      </c>
      <c r="C75" s="4">
        <f t="shared" si="1"/>
        <v>31</v>
      </c>
    </row>
    <row r="76" spans="1:3" ht="14.25">
      <c r="A76" s="7" t="str">
        <f>'紫金县'!A11</f>
        <v>苏区镇</v>
      </c>
      <c r="B76" s="4">
        <f>'紫金县'!E11</f>
        <v>780</v>
      </c>
      <c r="C76" s="4">
        <f t="shared" si="1"/>
        <v>44</v>
      </c>
    </row>
    <row r="77" spans="1:3" ht="14.25">
      <c r="A77" s="7" t="str">
        <f>'紫金县'!A12</f>
        <v>南岭镇</v>
      </c>
      <c r="B77" s="4">
        <f>'紫金县'!E12</f>
        <v>521</v>
      </c>
      <c r="C77" s="4">
        <f t="shared" si="1"/>
        <v>52</v>
      </c>
    </row>
    <row r="78" spans="1:3" ht="14.25">
      <c r="A78" s="7" t="str">
        <f>'紫金县'!A13</f>
        <v>瓦溪镇</v>
      </c>
      <c r="B78" s="4">
        <f>'紫金县'!E13</f>
        <v>1101</v>
      </c>
      <c r="C78" s="4">
        <f t="shared" si="1"/>
        <v>36</v>
      </c>
    </row>
    <row r="79" spans="1:3" ht="14.25">
      <c r="A79" s="7" t="str">
        <f>'紫金县'!A14</f>
        <v>九和镇</v>
      </c>
      <c r="B79" s="4">
        <f>'紫金县'!E14</f>
        <v>774</v>
      </c>
      <c r="C79" s="4">
        <f t="shared" si="1"/>
        <v>45</v>
      </c>
    </row>
    <row r="80" spans="1:3" ht="14.25">
      <c r="A80" s="7" t="str">
        <f>'紫金县'!A15</f>
        <v>蓝塘镇</v>
      </c>
      <c r="B80" s="4">
        <f>'紫金县'!E15</f>
        <v>2336</v>
      </c>
      <c r="C80" s="4">
        <f t="shared" si="1"/>
        <v>28</v>
      </c>
    </row>
    <row r="81" spans="1:3" ht="14.25">
      <c r="A81" s="7" t="str">
        <f>'紫金县'!A16</f>
        <v>凤安镇</v>
      </c>
      <c r="B81" s="4">
        <f>'紫金县'!E16</f>
        <v>390</v>
      </c>
      <c r="C81" s="4">
        <f t="shared" si="1"/>
        <v>58</v>
      </c>
    </row>
    <row r="82" spans="1:3" ht="14.25">
      <c r="A82" s="7" t="str">
        <f>'紫金县'!A17</f>
        <v>好义镇</v>
      </c>
      <c r="B82" s="4">
        <f>'紫金县'!E17</f>
        <v>650</v>
      </c>
      <c r="C82" s="4">
        <f t="shared" si="1"/>
        <v>47</v>
      </c>
    </row>
    <row r="83" spans="1:3" ht="14.25">
      <c r="A83" s="7" t="str">
        <f>'紫金县'!A18</f>
        <v>上义镇</v>
      </c>
      <c r="B83" s="4">
        <f>'紫金县'!E18</f>
        <v>149</v>
      </c>
      <c r="C83" s="4">
        <f t="shared" si="1"/>
        <v>81</v>
      </c>
    </row>
    <row r="84" spans="1:3" ht="14.25">
      <c r="A84" s="7" t="str">
        <f>'紫金县'!A19</f>
        <v>古竹镇</v>
      </c>
      <c r="B84" s="4">
        <f>'紫金县'!E19</f>
        <v>2855</v>
      </c>
      <c r="C84" s="4">
        <f t="shared" si="1"/>
        <v>24</v>
      </c>
    </row>
    <row r="85" spans="1:3" ht="14.25">
      <c r="A85" s="7" t="str">
        <f>'紫金县'!A20</f>
        <v>义容镇</v>
      </c>
      <c r="B85" s="4">
        <f>'紫金县'!E20</f>
        <v>886</v>
      </c>
      <c r="C85" s="4">
        <f t="shared" si="1"/>
        <v>40</v>
      </c>
    </row>
    <row r="86" spans="1:3" ht="14.25">
      <c r="A86" s="7" t="str">
        <f>'紫金县'!A21</f>
        <v>临江镇</v>
      </c>
      <c r="B86" s="4">
        <f>'紫金县'!E21</f>
        <v>10745</v>
      </c>
      <c r="C86" s="4">
        <f t="shared" si="1"/>
        <v>11</v>
      </c>
    </row>
    <row r="87" spans="1:3" ht="14.25">
      <c r="A87" s="7" t="str">
        <f>'紫金县'!A22</f>
        <v>柏埔镇</v>
      </c>
      <c r="B87" s="4">
        <f>'紫金县'!E22</f>
        <v>1106</v>
      </c>
      <c r="C87" s="4">
        <f t="shared" si="1"/>
        <v>35</v>
      </c>
    </row>
    <row r="88" spans="1:3" ht="14.25">
      <c r="A88" s="7" t="str">
        <f>'紫金县'!A23</f>
        <v>黄塘镇</v>
      </c>
      <c r="B88" s="1">
        <f>'紫金县'!E23</f>
        <v>861</v>
      </c>
      <c r="C88" s="1">
        <f t="shared" si="1"/>
        <v>41</v>
      </c>
    </row>
    <row r="89" spans="1:3" ht="14.25">
      <c r="A89" s="8" t="str">
        <f>' 连平县'!A6</f>
        <v>元善镇</v>
      </c>
      <c r="B89" s="6">
        <f>' 连平县'!E6</f>
        <v>42490</v>
      </c>
      <c r="C89" s="6">
        <f t="shared" si="1"/>
        <v>3</v>
      </c>
    </row>
    <row r="90" spans="1:3" ht="14.25">
      <c r="A90" s="7" t="str">
        <f>' 连平县'!A7</f>
        <v>上坪镇</v>
      </c>
      <c r="B90" s="4">
        <f>' 连平县'!E7</f>
        <v>366</v>
      </c>
      <c r="C90" s="4">
        <f t="shared" si="1"/>
        <v>61</v>
      </c>
    </row>
    <row r="91" spans="1:3" ht="14.25">
      <c r="A91" s="7" t="str">
        <f>' 连平县'!A8</f>
        <v>内莞镇</v>
      </c>
      <c r="B91" s="4">
        <f>' 连平县'!E8</f>
        <v>309</v>
      </c>
      <c r="C91" s="4">
        <f t="shared" si="1"/>
        <v>67</v>
      </c>
    </row>
    <row r="92" spans="1:3" ht="14.25">
      <c r="A92" s="7" t="str">
        <f>' 连平县'!A9</f>
        <v>陂头镇</v>
      </c>
      <c r="B92" s="4">
        <f>' 连平县'!E9</f>
        <v>485</v>
      </c>
      <c r="C92" s="4">
        <f t="shared" si="1"/>
        <v>54</v>
      </c>
    </row>
    <row r="93" spans="1:3" ht="14.25">
      <c r="A93" s="7" t="str">
        <f>' 连平县'!A10</f>
        <v>溪山镇</v>
      </c>
      <c r="B93" s="4">
        <f>' 连平县'!E10</f>
        <v>217</v>
      </c>
      <c r="C93" s="4">
        <f t="shared" si="1"/>
        <v>76</v>
      </c>
    </row>
    <row r="94" spans="1:3" ht="14.25">
      <c r="A94" s="7" t="str">
        <f>' 连平县'!A11</f>
        <v>隆街镇</v>
      </c>
      <c r="B94" s="4">
        <f>' 连平县'!E11</f>
        <v>2351</v>
      </c>
      <c r="C94" s="4">
        <f t="shared" si="1"/>
        <v>27</v>
      </c>
    </row>
    <row r="95" spans="1:3" ht="14.25">
      <c r="A95" s="7" t="str">
        <f>' 连平县'!A12</f>
        <v>油溪镇</v>
      </c>
      <c r="B95" s="4">
        <f>' 连平县'!E12</f>
        <v>8009</v>
      </c>
      <c r="C95" s="4">
        <f t="shared" si="1"/>
        <v>17</v>
      </c>
    </row>
    <row r="96" spans="1:3" ht="14.25">
      <c r="A96" s="7" t="str">
        <f>' 连平县'!A13</f>
        <v>田源镇</v>
      </c>
      <c r="B96" s="4">
        <f>' 连平县'!E13</f>
        <v>254</v>
      </c>
      <c r="C96" s="4">
        <f t="shared" si="1"/>
        <v>69</v>
      </c>
    </row>
    <row r="97" spans="1:3" ht="14.25">
      <c r="A97" s="7" t="str">
        <f>' 连平县'!A14</f>
        <v>忠信镇</v>
      </c>
      <c r="B97" s="4">
        <f>' 连平县'!E14</f>
        <v>8686</v>
      </c>
      <c r="C97" s="4">
        <f t="shared" si="1"/>
        <v>16</v>
      </c>
    </row>
    <row r="98" spans="1:3" ht="14.25">
      <c r="A98" s="7" t="str">
        <f>' 连平县'!A15</f>
        <v>高莞镇</v>
      </c>
      <c r="B98" s="4">
        <f>' 连平县'!E15</f>
        <v>43</v>
      </c>
      <c r="C98" s="4">
        <f t="shared" si="1"/>
        <v>98</v>
      </c>
    </row>
    <row r="99" spans="1:3" ht="14.25">
      <c r="A99" s="7" t="str">
        <f>' 连平县'!A16</f>
        <v>大湖镇</v>
      </c>
      <c r="B99" s="4">
        <f>' 连平县'!E16</f>
        <v>435</v>
      </c>
      <c r="C99" s="4">
        <f t="shared" si="1"/>
        <v>56</v>
      </c>
    </row>
    <row r="100" spans="1:3" ht="14.25">
      <c r="A100" s="7" t="str">
        <f>' 连平县'!A17</f>
        <v>三角镇</v>
      </c>
      <c r="B100" s="4">
        <f>' 连平县'!E17</f>
        <v>19007</v>
      </c>
      <c r="C100" s="4">
        <f t="shared" si="1"/>
        <v>8</v>
      </c>
    </row>
    <row r="101" spans="1:3" ht="14.25">
      <c r="A101" s="7" t="str">
        <f>' 连平县'!A18</f>
        <v>绣缎镇</v>
      </c>
      <c r="B101" s="4">
        <f>' 连平县'!E18</f>
        <v>208</v>
      </c>
      <c r="C101" s="4">
        <f t="shared" si="1"/>
        <v>78</v>
      </c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luu</cp:lastModifiedBy>
  <cp:lastPrinted>2018-11-12T06:45:59Z</cp:lastPrinted>
  <dcterms:created xsi:type="dcterms:W3CDTF">2009-03-09T03:10:16Z</dcterms:created>
  <dcterms:modified xsi:type="dcterms:W3CDTF">2019-09-02T07:11:33Z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