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河源市各县区乡镇税收收入(源城区)" sheetId="1" r:id="rId1"/>
    <sheet name="东源县" sheetId="2" r:id="rId2"/>
    <sheet name="和平县" sheetId="3" r:id="rId3"/>
    <sheet name="龙川县" sheetId="4" r:id="rId4"/>
    <sheet name="紫金县" sheetId="5" r:id="rId5"/>
    <sheet name=" 连平县" sheetId="6" r:id="rId6"/>
  </sheets>
  <definedNames/>
  <calcPr fullCalcOnLoad="1"/>
</workbook>
</file>

<file path=xl/comments4.xml><?xml version="1.0" encoding="utf-8"?>
<comments xmlns="http://schemas.openxmlformats.org/spreadsheetml/2006/main">
  <authors>
    <author>McLaren</author>
  </authors>
  <commentList>
    <comment ref="G6" authorId="0">
      <text>
        <r>
          <rPr>
            <b/>
            <sz val="9"/>
            <rFont val="Tahoma"/>
            <family val="2"/>
          </rPr>
          <t>McLaren: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含县直</t>
        </r>
      </text>
    </comment>
    <comment ref="F6" authorId="0">
      <text>
        <r>
          <rPr>
            <b/>
            <sz val="9"/>
            <rFont val="Tahoma"/>
            <family val="2"/>
          </rPr>
          <t>McLaren: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含县直</t>
        </r>
      </text>
    </comment>
  </commentList>
</comments>
</file>

<file path=xl/sharedStrings.xml><?xml version="1.0" encoding="utf-8"?>
<sst xmlns="http://schemas.openxmlformats.org/spreadsheetml/2006/main" count="208" uniqueCount="137">
  <si>
    <t>镇    别</t>
  </si>
  <si>
    <t>合 计</t>
  </si>
  <si>
    <t>国 税</t>
  </si>
  <si>
    <t>地 税</t>
  </si>
  <si>
    <t>乡镇合计</t>
  </si>
  <si>
    <t>河源市各县区乡镇税收收入(东源县)</t>
  </si>
  <si>
    <t xml:space="preserve">镇    别        </t>
  </si>
  <si>
    <t>仙塘镇</t>
  </si>
  <si>
    <t>上莞镇</t>
  </si>
  <si>
    <t>灯塔镇</t>
  </si>
  <si>
    <t>蓝口镇</t>
  </si>
  <si>
    <t>船塘镇</t>
  </si>
  <si>
    <t>新港镇</t>
  </si>
  <si>
    <t>漳溪乡</t>
  </si>
  <si>
    <t>叶潭镇</t>
  </si>
  <si>
    <t>骆湖镇</t>
  </si>
  <si>
    <t>黄田镇</t>
  </si>
  <si>
    <t>黄村镇</t>
  </si>
  <si>
    <t>柳城镇</t>
  </si>
  <si>
    <t>曾田镇</t>
  </si>
  <si>
    <t>义合镇</t>
  </si>
  <si>
    <t>康禾镇</t>
  </si>
  <si>
    <t>顺天镇</t>
  </si>
  <si>
    <t>涧头镇</t>
  </si>
  <si>
    <t>半江镇</t>
  </si>
  <si>
    <t>双江镇</t>
  </si>
  <si>
    <t>锡场镇</t>
  </si>
  <si>
    <t>新回龙镇</t>
  </si>
  <si>
    <t>附:全县合计</t>
  </si>
  <si>
    <t>乡镇占全县(%)</t>
  </si>
  <si>
    <t>河源市各县区乡镇税收收入(和平县)</t>
  </si>
  <si>
    <t>阳明镇</t>
  </si>
  <si>
    <t>彭寨镇</t>
  </si>
  <si>
    <t>贝墩镇</t>
  </si>
  <si>
    <t>林寨镇</t>
  </si>
  <si>
    <t>下车镇</t>
  </si>
  <si>
    <t>东水镇</t>
  </si>
  <si>
    <t>大坝镇</t>
  </si>
  <si>
    <t>长塘镇</t>
  </si>
  <si>
    <t>优胜镇</t>
  </si>
  <si>
    <t>俐源镇</t>
  </si>
  <si>
    <t>上陵镇</t>
  </si>
  <si>
    <t>热水镇</t>
  </si>
  <si>
    <t>合水镇</t>
  </si>
  <si>
    <t>青州镇</t>
  </si>
  <si>
    <t>古寨镇</t>
  </si>
  <si>
    <t>公白镇</t>
  </si>
  <si>
    <t>礼士镇</t>
  </si>
  <si>
    <t>河源市各县区乡镇税收收入(龙川县)</t>
  </si>
  <si>
    <t>老隆镇</t>
  </si>
  <si>
    <t>鹤市镇</t>
  </si>
  <si>
    <t>登云镇</t>
  </si>
  <si>
    <t>车田镇</t>
  </si>
  <si>
    <t>佗城镇</t>
  </si>
  <si>
    <t>铁场镇</t>
  </si>
  <si>
    <t>黄布镇</t>
  </si>
  <si>
    <t>麻布岗镇</t>
  </si>
  <si>
    <t>龙母镇</t>
  </si>
  <si>
    <t>通衢镇</t>
  </si>
  <si>
    <t>上坪镇</t>
  </si>
  <si>
    <t>赤光镇</t>
  </si>
  <si>
    <t>黎咀镇</t>
  </si>
  <si>
    <t>细坳镇</t>
  </si>
  <si>
    <t>丰稔镇</t>
  </si>
  <si>
    <t>紫市镇</t>
  </si>
  <si>
    <t>田心镇</t>
  </si>
  <si>
    <t>贝岭镇</t>
  </si>
  <si>
    <t>岩镇镇</t>
  </si>
  <si>
    <t>回龙镇</t>
  </si>
  <si>
    <t>四都镇</t>
  </si>
  <si>
    <t>黄石镇</t>
  </si>
  <si>
    <t>新田镇</t>
  </si>
  <si>
    <t>义都镇</t>
  </si>
  <si>
    <t>河源市各县区乡镇税收收入(紫金县)</t>
  </si>
  <si>
    <t>紫城镇</t>
  </si>
  <si>
    <t>蓝塘镇</t>
  </si>
  <si>
    <t>古竹镇</t>
  </si>
  <si>
    <t>临江镇</t>
  </si>
  <si>
    <t>龙窝镇</t>
  </si>
  <si>
    <t>义容镇</t>
  </si>
  <si>
    <t>中坝镇</t>
  </si>
  <si>
    <t>黄塘镇</t>
  </si>
  <si>
    <t>柏埔镇</t>
  </si>
  <si>
    <t>瓦溪镇</t>
  </si>
  <si>
    <t>敬梓镇</t>
  </si>
  <si>
    <t>九和镇</t>
  </si>
  <si>
    <t>上义镇</t>
  </si>
  <si>
    <t>凤安镇</t>
  </si>
  <si>
    <t>好义镇</t>
  </si>
  <si>
    <t>南岭镇</t>
  </si>
  <si>
    <t>苏区镇</t>
  </si>
  <si>
    <t>水墩镇</t>
  </si>
  <si>
    <t>河源市各县区乡镇税收收入(连平县)</t>
  </si>
  <si>
    <t>元善镇</t>
  </si>
  <si>
    <t>忠信镇</t>
  </si>
  <si>
    <t>油溪镇</t>
  </si>
  <si>
    <t>高莞镇</t>
  </si>
  <si>
    <t>内莞镇</t>
  </si>
  <si>
    <t>大湖镇</t>
  </si>
  <si>
    <t>隆街镇</t>
  </si>
  <si>
    <t>陂头镇</t>
  </si>
  <si>
    <t>溪山镇</t>
  </si>
  <si>
    <t>绣缎镇</t>
  </si>
  <si>
    <t>三角镇</t>
  </si>
  <si>
    <t>田源镇</t>
  </si>
  <si>
    <t>河源市各县区乡镇税收收入(源城区)</t>
  </si>
  <si>
    <t>单位:万元</t>
  </si>
  <si>
    <t>单位:万元</t>
  </si>
  <si>
    <t>附:全区合计</t>
  </si>
  <si>
    <t>乡镇占全区(%)</t>
  </si>
  <si>
    <t>2009年完成数</t>
  </si>
  <si>
    <t>2010年完成数</t>
  </si>
  <si>
    <t>2010年比2009年±%</t>
  </si>
  <si>
    <t>2010年  总量排序</t>
  </si>
  <si>
    <r>
      <t>20</t>
    </r>
    <r>
      <rPr>
        <sz val="11"/>
        <rFont val="宋体"/>
        <family val="0"/>
      </rPr>
      <t>09</t>
    </r>
    <r>
      <rPr>
        <sz val="11"/>
        <rFont val="宋体"/>
        <family val="0"/>
      </rPr>
      <t>年完成数</t>
    </r>
  </si>
  <si>
    <r>
      <t>20</t>
    </r>
    <r>
      <rPr>
        <sz val="11"/>
        <rFont val="宋体"/>
        <family val="0"/>
      </rPr>
      <t>10</t>
    </r>
    <r>
      <rPr>
        <sz val="11"/>
        <rFont val="宋体"/>
        <family val="0"/>
      </rPr>
      <t>年完成数</t>
    </r>
  </si>
  <si>
    <r>
      <t>20</t>
    </r>
    <r>
      <rPr>
        <sz val="11"/>
        <rFont val="宋体"/>
        <family val="0"/>
      </rPr>
      <t>10</t>
    </r>
    <r>
      <rPr>
        <sz val="11"/>
        <rFont val="宋体"/>
        <family val="0"/>
      </rPr>
      <t>年比200</t>
    </r>
    <r>
      <rPr>
        <sz val="11"/>
        <rFont val="宋体"/>
        <family val="0"/>
      </rPr>
      <t>9</t>
    </r>
    <r>
      <rPr>
        <sz val="11"/>
        <rFont val="宋体"/>
        <family val="0"/>
      </rPr>
      <t>年±%</t>
    </r>
  </si>
  <si>
    <r>
      <t>20</t>
    </r>
    <r>
      <rPr>
        <sz val="11"/>
        <rFont val="宋体"/>
        <family val="0"/>
      </rPr>
      <t>10</t>
    </r>
    <r>
      <rPr>
        <sz val="11"/>
        <rFont val="宋体"/>
        <family val="0"/>
      </rPr>
      <t>年  总量排序</t>
    </r>
  </si>
  <si>
    <r>
      <t>200</t>
    </r>
    <r>
      <rPr>
        <sz val="11"/>
        <rFont val="宋体"/>
        <family val="0"/>
      </rPr>
      <t>9</t>
    </r>
    <r>
      <rPr>
        <sz val="11"/>
        <rFont val="宋体"/>
        <family val="0"/>
      </rPr>
      <t>年完成数</t>
    </r>
  </si>
  <si>
    <r>
      <t>20</t>
    </r>
    <r>
      <rPr>
        <sz val="11"/>
        <rFont val="宋体"/>
        <family val="0"/>
      </rPr>
      <t>10</t>
    </r>
    <r>
      <rPr>
        <sz val="11"/>
        <rFont val="宋体"/>
        <family val="0"/>
      </rPr>
      <t>年 总量排序</t>
    </r>
  </si>
  <si>
    <t xml:space="preserve">  高埔岗办事处</t>
  </si>
  <si>
    <t xml:space="preserve">  新江办事处</t>
  </si>
  <si>
    <t xml:space="preserve">  上城办事处</t>
  </si>
  <si>
    <t xml:space="preserve">  东埔办事处</t>
  </si>
  <si>
    <t xml:space="preserve">  源西办事处</t>
  </si>
  <si>
    <t xml:space="preserve">  源南镇</t>
  </si>
  <si>
    <t xml:space="preserve">  埔前镇</t>
  </si>
  <si>
    <t xml:space="preserve"> 乡镇合计</t>
  </si>
  <si>
    <t>—339—</t>
  </si>
  <si>
    <t>—340—</t>
  </si>
  <si>
    <r>
      <t>—3</t>
    </r>
    <r>
      <rPr>
        <sz val="9"/>
        <rFont val="宋体"/>
        <family val="0"/>
      </rPr>
      <t>41</t>
    </r>
    <r>
      <rPr>
        <sz val="9"/>
        <rFont val="宋体"/>
        <family val="0"/>
      </rPr>
      <t>—</t>
    </r>
  </si>
  <si>
    <r>
      <t>—3</t>
    </r>
    <r>
      <rPr>
        <sz val="9"/>
        <rFont val="宋体"/>
        <family val="0"/>
      </rPr>
      <t>42</t>
    </r>
    <r>
      <rPr>
        <sz val="9"/>
        <rFont val="宋体"/>
        <family val="0"/>
      </rPr>
      <t>—</t>
    </r>
  </si>
  <si>
    <r>
      <t>—3</t>
    </r>
    <r>
      <rPr>
        <sz val="9"/>
        <rFont val="宋体"/>
        <family val="0"/>
      </rPr>
      <t>43</t>
    </r>
    <r>
      <rPr>
        <sz val="9"/>
        <rFont val="宋体"/>
        <family val="0"/>
      </rPr>
      <t>—</t>
    </r>
  </si>
  <si>
    <r>
      <t>—3</t>
    </r>
    <r>
      <rPr>
        <sz val="9"/>
        <rFont val="宋体"/>
        <family val="0"/>
      </rPr>
      <t>44</t>
    </r>
    <r>
      <rPr>
        <sz val="9"/>
        <rFont val="宋体"/>
        <family val="0"/>
      </rPr>
      <t>—</t>
    </r>
  </si>
  <si>
    <t>注：“总量排序”是按全市100个镇、乡、办事处排名。</t>
  </si>
  <si>
    <r>
      <t>注：“总量排序”是按全市10</t>
    </r>
    <r>
      <rPr>
        <sz val="9"/>
        <rFont val="宋体"/>
        <family val="0"/>
      </rPr>
      <t>0</t>
    </r>
    <r>
      <rPr>
        <sz val="9"/>
        <rFont val="宋体"/>
        <family val="0"/>
      </rPr>
      <t>个镇、乡、办事处排名。</t>
    </r>
  </si>
  <si>
    <t>注：“总量排序”是按全市100个镇、乡、办事处排名；连平县2009年乡镇税收收入包含县直单位税收。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</si>
</sst>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_);[Red]\(0.0\)"/>
  </numFmts>
  <fonts count="26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180" fontId="5" fillId="0" borderId="12" xfId="0" applyNumberFormat="1" applyFont="1" applyBorder="1" applyAlignment="1">
      <alignment horizontal="right" vertical="center" wrapText="1"/>
    </xf>
    <xf numFmtId="180" fontId="5" fillId="0" borderId="12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justify" vertical="center" wrapText="1"/>
    </xf>
    <xf numFmtId="182" fontId="5" fillId="0" borderId="14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1" fontId="5" fillId="0" borderId="15" xfId="0" applyNumberFormat="1" applyFont="1" applyBorder="1" applyAlignment="1">
      <alignment horizontal="right" vertical="center" wrapText="1"/>
    </xf>
    <xf numFmtId="180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right" vertical="center" wrapText="1"/>
    </xf>
    <xf numFmtId="181" fontId="5" fillId="0" borderId="18" xfId="0" applyNumberFormat="1" applyFont="1" applyBorder="1" applyAlignment="1">
      <alignment horizontal="right" vertical="center" wrapText="1"/>
    </xf>
    <xf numFmtId="181" fontId="5" fillId="0" borderId="19" xfId="0" applyNumberFormat="1" applyFont="1" applyBorder="1" applyAlignment="1">
      <alignment horizontal="right" vertical="center" wrapText="1"/>
    </xf>
    <xf numFmtId="180" fontId="5" fillId="24" borderId="12" xfId="0" applyNumberFormat="1" applyFont="1" applyFill="1" applyBorder="1" applyAlignment="1">
      <alignment horizontal="right" vertical="center" wrapText="1"/>
    </xf>
    <xf numFmtId="180" fontId="5" fillId="24" borderId="15" xfId="0" applyNumberFormat="1" applyFont="1" applyFill="1" applyBorder="1" applyAlignment="1">
      <alignment horizontal="right" vertical="center" wrapText="1"/>
    </xf>
    <xf numFmtId="180" fontId="5" fillId="0" borderId="15" xfId="0" applyNumberFormat="1" applyFont="1" applyFill="1" applyBorder="1" applyAlignment="1">
      <alignment horizontal="right" vertical="center" wrapText="1"/>
    </xf>
    <xf numFmtId="180" fontId="5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181" fontId="5" fillId="0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J5" sqref="J5"/>
    </sheetView>
  </sheetViews>
  <sheetFormatPr defaultColWidth="9.00390625" defaultRowHeight="14.25"/>
  <cols>
    <col min="1" max="1" width="14.375" style="3" customWidth="1"/>
    <col min="2" max="9" width="8.25390625" style="2" customWidth="1"/>
    <col min="10" max="16384" width="9.00390625" style="2" customWidth="1"/>
  </cols>
  <sheetData>
    <row r="1" spans="1:9" ht="27.75" customHeight="1">
      <c r="A1" s="27" t="s">
        <v>105</v>
      </c>
      <c r="B1" s="28"/>
      <c r="C1" s="28"/>
      <c r="D1" s="28"/>
      <c r="E1" s="28"/>
      <c r="F1" s="28"/>
      <c r="G1" s="28"/>
      <c r="H1" s="28"/>
      <c r="I1" s="28"/>
    </row>
    <row r="2" spans="1:9" s="4" customFormat="1" ht="19.5" customHeight="1" thickBot="1">
      <c r="A2" s="29" t="s">
        <v>107</v>
      </c>
      <c r="B2" s="30"/>
      <c r="C2" s="30"/>
      <c r="D2" s="30"/>
      <c r="E2" s="30"/>
      <c r="F2" s="30"/>
      <c r="G2" s="30"/>
      <c r="H2" s="30"/>
      <c r="I2" s="30"/>
    </row>
    <row r="3" spans="1:9" s="4" customFormat="1" ht="31.5" customHeight="1">
      <c r="A3" s="35" t="s">
        <v>0</v>
      </c>
      <c r="B3" s="37" t="s">
        <v>110</v>
      </c>
      <c r="C3" s="37"/>
      <c r="D3" s="37"/>
      <c r="E3" s="37" t="s">
        <v>111</v>
      </c>
      <c r="F3" s="37"/>
      <c r="G3" s="37"/>
      <c r="H3" s="37" t="s">
        <v>112</v>
      </c>
      <c r="I3" s="31" t="s">
        <v>113</v>
      </c>
    </row>
    <row r="4" spans="1:9" s="4" customFormat="1" ht="31.5" customHeight="1">
      <c r="A4" s="36"/>
      <c r="B4" s="7" t="s">
        <v>1</v>
      </c>
      <c r="C4" s="7" t="s">
        <v>2</v>
      </c>
      <c r="D4" s="7" t="s">
        <v>3</v>
      </c>
      <c r="E4" s="7" t="s">
        <v>1</v>
      </c>
      <c r="F4" s="7" t="s">
        <v>2</v>
      </c>
      <c r="G4" s="7" t="s">
        <v>3</v>
      </c>
      <c r="H4" s="38"/>
      <c r="I4" s="32"/>
    </row>
    <row r="5" spans="1:9" ht="52.5" customHeight="1">
      <c r="A5" s="8" t="s">
        <v>127</v>
      </c>
      <c r="B5" s="23">
        <f>SUM(C5:D5)</f>
        <v>38387</v>
      </c>
      <c r="C5" s="23">
        <f>SUM(C6:C12)</f>
        <v>18210</v>
      </c>
      <c r="D5" s="23">
        <f>SUM(D6:D12)</f>
        <v>20177</v>
      </c>
      <c r="E5" s="23">
        <f>SUM(F5:G5)</f>
        <v>50085.9982</v>
      </c>
      <c r="F5" s="23">
        <f>SUM(F6:F12)</f>
        <v>22352.8882</v>
      </c>
      <c r="G5" s="23">
        <f>SUM(G6:G12)</f>
        <v>27733.11</v>
      </c>
      <c r="H5" s="20">
        <f>(E5/B5-1)*100</f>
        <v>30.4764586969547</v>
      </c>
      <c r="I5" s="9"/>
    </row>
    <row r="6" spans="1:9" ht="52.5" customHeight="1">
      <c r="A6" s="8" t="s">
        <v>126</v>
      </c>
      <c r="B6" s="23">
        <f aca="true" t="shared" si="0" ref="B6:B13">SUM(C6:D6)</f>
        <v>2381</v>
      </c>
      <c r="C6" s="22">
        <v>1102</v>
      </c>
      <c r="D6" s="22">
        <v>1279</v>
      </c>
      <c r="E6" s="23">
        <f aca="true" t="shared" si="1" ref="E6:E13">SUM(F6:G6)</f>
        <v>2993.3251</v>
      </c>
      <c r="F6" s="22">
        <v>1366.8751</v>
      </c>
      <c r="G6" s="22">
        <v>1626.45</v>
      </c>
      <c r="H6" s="15">
        <f aca="true" t="shared" si="2" ref="H6:H13">(E6/B6-1)*100</f>
        <v>25.717139857202852</v>
      </c>
      <c r="I6" s="21">
        <v>15</v>
      </c>
    </row>
    <row r="7" spans="1:9" ht="52.5" customHeight="1">
      <c r="A7" s="8" t="s">
        <v>125</v>
      </c>
      <c r="B7" s="23">
        <f t="shared" si="0"/>
        <v>3287</v>
      </c>
      <c r="C7" s="22">
        <v>1502</v>
      </c>
      <c r="D7" s="22">
        <v>1785</v>
      </c>
      <c r="E7" s="23">
        <f t="shared" si="1"/>
        <v>6011.3182</v>
      </c>
      <c r="F7" s="22">
        <v>1906.8182</v>
      </c>
      <c r="G7" s="22">
        <v>4104.5</v>
      </c>
      <c r="H7" s="15">
        <f t="shared" si="2"/>
        <v>82.88160024338302</v>
      </c>
      <c r="I7" s="21">
        <v>11</v>
      </c>
    </row>
    <row r="8" spans="1:9" ht="52.5" customHeight="1">
      <c r="A8" s="8" t="s">
        <v>124</v>
      </c>
      <c r="B8" s="23">
        <f t="shared" si="0"/>
        <v>5121</v>
      </c>
      <c r="C8" s="22">
        <v>2109</v>
      </c>
      <c r="D8" s="22">
        <v>3012</v>
      </c>
      <c r="E8" s="23">
        <f t="shared" si="1"/>
        <v>7147.5882</v>
      </c>
      <c r="F8" s="22">
        <v>2469.8382</v>
      </c>
      <c r="G8" s="22">
        <v>4677.75</v>
      </c>
      <c r="H8" s="15">
        <f t="shared" si="2"/>
        <v>39.57407147041594</v>
      </c>
      <c r="I8" s="21">
        <v>9</v>
      </c>
    </row>
    <row r="9" spans="1:9" ht="52.5" customHeight="1">
      <c r="A9" s="8" t="s">
        <v>123</v>
      </c>
      <c r="B9" s="23">
        <f t="shared" si="0"/>
        <v>5373</v>
      </c>
      <c r="C9" s="22">
        <v>2649</v>
      </c>
      <c r="D9" s="22">
        <v>2724</v>
      </c>
      <c r="E9" s="23">
        <f t="shared" si="1"/>
        <v>6364.689700000001</v>
      </c>
      <c r="F9" s="22">
        <v>3134.1597</v>
      </c>
      <c r="G9" s="22">
        <v>3230.53</v>
      </c>
      <c r="H9" s="15">
        <f t="shared" si="2"/>
        <v>18.456908617159897</v>
      </c>
      <c r="I9" s="21">
        <v>10</v>
      </c>
    </row>
    <row r="10" spans="1:9" ht="52.5" customHeight="1">
      <c r="A10" s="8" t="s">
        <v>122</v>
      </c>
      <c r="B10" s="23">
        <f t="shared" si="0"/>
        <v>8680</v>
      </c>
      <c r="C10" s="22">
        <v>5249</v>
      </c>
      <c r="D10" s="22">
        <v>3431</v>
      </c>
      <c r="E10" s="23">
        <f t="shared" si="1"/>
        <v>10203.778699999999</v>
      </c>
      <c r="F10" s="22">
        <v>6136.6587</v>
      </c>
      <c r="G10" s="22">
        <v>4067.12</v>
      </c>
      <c r="H10" s="15">
        <f t="shared" si="2"/>
        <v>17.555054147465434</v>
      </c>
      <c r="I10" s="21">
        <v>4</v>
      </c>
    </row>
    <row r="11" spans="1:9" ht="52.5" customHeight="1">
      <c r="A11" s="8" t="s">
        <v>121</v>
      </c>
      <c r="B11" s="23">
        <f t="shared" si="0"/>
        <v>7130</v>
      </c>
      <c r="C11" s="22">
        <v>2367</v>
      </c>
      <c r="D11" s="22">
        <v>4763</v>
      </c>
      <c r="E11" s="23">
        <f t="shared" si="1"/>
        <v>8605.8631</v>
      </c>
      <c r="F11" s="22">
        <v>2779.3531</v>
      </c>
      <c r="G11" s="22">
        <v>5826.51</v>
      </c>
      <c r="H11" s="15">
        <f t="shared" si="2"/>
        <v>20.699342215988793</v>
      </c>
      <c r="I11" s="21">
        <v>6</v>
      </c>
    </row>
    <row r="12" spans="1:9" ht="52.5" customHeight="1">
      <c r="A12" s="8" t="s">
        <v>120</v>
      </c>
      <c r="B12" s="23">
        <f t="shared" si="0"/>
        <v>6415</v>
      </c>
      <c r="C12" s="22">
        <v>3232</v>
      </c>
      <c r="D12" s="22">
        <v>3183</v>
      </c>
      <c r="E12" s="23">
        <f t="shared" si="1"/>
        <v>8759.4352</v>
      </c>
      <c r="F12" s="22">
        <v>4559.1852</v>
      </c>
      <c r="G12" s="22">
        <v>4200.25</v>
      </c>
      <c r="H12" s="15">
        <f t="shared" si="2"/>
        <v>36.5461449727202</v>
      </c>
      <c r="I12" s="21">
        <v>5</v>
      </c>
    </row>
    <row r="13" spans="1:9" ht="52.5" customHeight="1">
      <c r="A13" s="8" t="s">
        <v>108</v>
      </c>
      <c r="B13" s="23">
        <f t="shared" si="0"/>
        <v>48904</v>
      </c>
      <c r="C13" s="22">
        <v>21305</v>
      </c>
      <c r="D13" s="22">
        <v>27599</v>
      </c>
      <c r="E13" s="23">
        <f t="shared" si="1"/>
        <v>62032</v>
      </c>
      <c r="F13" s="22">
        <v>25616</v>
      </c>
      <c r="G13" s="22">
        <v>36416</v>
      </c>
      <c r="H13" s="15">
        <f t="shared" si="2"/>
        <v>26.844429903484368</v>
      </c>
      <c r="I13" s="10"/>
    </row>
    <row r="14" spans="1:9" ht="52.5" customHeight="1" thickBot="1">
      <c r="A14" s="11" t="s">
        <v>109</v>
      </c>
      <c r="B14" s="19">
        <f aca="true" t="shared" si="3" ref="B14:G14">B5/B13*100</f>
        <v>78.49460166857517</v>
      </c>
      <c r="C14" s="19">
        <f t="shared" si="3"/>
        <v>85.47289368692795</v>
      </c>
      <c r="D14" s="19">
        <f t="shared" si="3"/>
        <v>73.1077212942498</v>
      </c>
      <c r="E14" s="19">
        <f t="shared" si="3"/>
        <v>80.7421946737168</v>
      </c>
      <c r="F14" s="19">
        <f t="shared" si="3"/>
        <v>87.26143113678951</v>
      </c>
      <c r="G14" s="19">
        <f t="shared" si="3"/>
        <v>76.15638730228471</v>
      </c>
      <c r="H14" s="19">
        <f>E14-B14</f>
        <v>2.247593005141624</v>
      </c>
      <c r="I14" s="12"/>
    </row>
    <row r="15" spans="1:9" ht="14.25">
      <c r="A15" s="33" t="s">
        <v>134</v>
      </c>
      <c r="B15" s="34"/>
      <c r="C15" s="34"/>
      <c r="D15" s="34"/>
      <c r="E15" s="34"/>
      <c r="F15" s="34"/>
      <c r="G15" s="34"/>
      <c r="H15" s="34"/>
      <c r="I15" s="34"/>
    </row>
    <row r="16" spans="1:9" ht="14.2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4.25">
      <c r="A17" s="26" t="s">
        <v>128</v>
      </c>
      <c r="B17" s="26"/>
      <c r="C17" s="26"/>
      <c r="D17" s="26"/>
      <c r="E17" s="26"/>
      <c r="F17" s="26"/>
      <c r="G17" s="26"/>
      <c r="H17" s="26"/>
      <c r="I17" s="26"/>
    </row>
  </sheetData>
  <sheetProtection/>
  <mergeCells count="10">
    <mergeCell ref="A16:I16"/>
    <mergeCell ref="A17:I17"/>
    <mergeCell ref="A1:I1"/>
    <mergeCell ref="A2:I2"/>
    <mergeCell ref="I3:I4"/>
    <mergeCell ref="A15:I15"/>
    <mergeCell ref="A3:A4"/>
    <mergeCell ref="B3:D3"/>
    <mergeCell ref="E3:G3"/>
    <mergeCell ref="H3:H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  <ignoredErrors>
    <ignoredError sqref="G14" evalError="1"/>
    <ignoredError sqref="F5:G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J6" sqref="J6"/>
    </sheetView>
  </sheetViews>
  <sheetFormatPr defaultColWidth="9.00390625" defaultRowHeight="14.25"/>
  <cols>
    <col min="1" max="1" width="14.375" style="6" customWidth="1"/>
    <col min="2" max="9" width="8.25390625" style="1" customWidth="1"/>
    <col min="10" max="16384" width="9.00390625" style="1" customWidth="1"/>
  </cols>
  <sheetData>
    <row r="1" spans="1:9" ht="27.75" customHeight="1">
      <c r="A1" s="27" t="s">
        <v>5</v>
      </c>
      <c r="B1" s="28"/>
      <c r="C1" s="28"/>
      <c r="D1" s="28"/>
      <c r="E1" s="28"/>
      <c r="F1" s="28"/>
      <c r="G1" s="28"/>
      <c r="H1" s="28"/>
      <c r="I1" s="28"/>
    </row>
    <row r="2" spans="1:9" s="5" customFormat="1" ht="19.5" customHeight="1" thickBot="1">
      <c r="A2" s="29" t="s">
        <v>106</v>
      </c>
      <c r="B2" s="30"/>
      <c r="C2" s="30"/>
      <c r="D2" s="30"/>
      <c r="E2" s="30"/>
      <c r="F2" s="30"/>
      <c r="G2" s="30"/>
      <c r="H2" s="30"/>
      <c r="I2" s="30"/>
    </row>
    <row r="3" spans="1:9" s="5" customFormat="1" ht="31.5" customHeight="1">
      <c r="A3" s="41" t="s">
        <v>6</v>
      </c>
      <c r="B3" s="37" t="s">
        <v>110</v>
      </c>
      <c r="C3" s="37"/>
      <c r="D3" s="37"/>
      <c r="E3" s="37" t="s">
        <v>111</v>
      </c>
      <c r="F3" s="37"/>
      <c r="G3" s="37"/>
      <c r="H3" s="37" t="s">
        <v>112</v>
      </c>
      <c r="I3" s="31" t="s">
        <v>113</v>
      </c>
    </row>
    <row r="4" spans="1:9" s="5" customFormat="1" ht="31.5" customHeight="1">
      <c r="A4" s="42"/>
      <c r="B4" s="7" t="s">
        <v>1</v>
      </c>
      <c r="C4" s="7" t="s">
        <v>2</v>
      </c>
      <c r="D4" s="7" t="s">
        <v>3</v>
      </c>
      <c r="E4" s="7" t="s">
        <v>1</v>
      </c>
      <c r="F4" s="7" t="s">
        <v>2</v>
      </c>
      <c r="G4" s="7" t="s">
        <v>3</v>
      </c>
      <c r="H4" s="38"/>
      <c r="I4" s="32"/>
    </row>
    <row r="5" spans="1:9" ht="21.75" customHeight="1">
      <c r="A5" s="13" t="s">
        <v>4</v>
      </c>
      <c r="B5" s="23">
        <f>SUM(C5:D5)</f>
        <v>29077</v>
      </c>
      <c r="C5" s="23">
        <f>SUM(C6:C26)</f>
        <v>16094</v>
      </c>
      <c r="D5" s="23">
        <f>SUM(D6:D26)</f>
        <v>12983</v>
      </c>
      <c r="E5" s="23">
        <v>45443</v>
      </c>
      <c r="F5" s="23">
        <f>SUM(F6:F26)</f>
        <v>26747.6</v>
      </c>
      <c r="G5" s="23">
        <f>SUM(G6:G26)</f>
        <v>18694.520000000004</v>
      </c>
      <c r="H5" s="20">
        <f>(E5/B5-1)*100</f>
        <v>56.28503628297279</v>
      </c>
      <c r="I5" s="9"/>
    </row>
    <row r="6" spans="1:9" ht="21.75" customHeight="1">
      <c r="A6" s="13" t="s">
        <v>7</v>
      </c>
      <c r="B6" s="23">
        <f aca="true" t="shared" si="0" ref="B6:B27">SUM(C6:D6)</f>
        <v>15846</v>
      </c>
      <c r="C6" s="22">
        <v>10250</v>
      </c>
      <c r="D6" s="22">
        <v>5596</v>
      </c>
      <c r="E6" s="23">
        <f aca="true" t="shared" si="1" ref="E6:E27">SUM(F6:G6)</f>
        <v>20193.98</v>
      </c>
      <c r="F6" s="22">
        <v>13093</v>
      </c>
      <c r="G6" s="22">
        <v>7100.98</v>
      </c>
      <c r="H6" s="15">
        <f aca="true" t="shared" si="2" ref="H6:H16">(E6/B6-1)*100</f>
        <v>27.43897513568092</v>
      </c>
      <c r="I6" s="21">
        <v>2</v>
      </c>
    </row>
    <row r="7" spans="1:9" ht="21.75" customHeight="1">
      <c r="A7" s="13" t="s">
        <v>8</v>
      </c>
      <c r="B7" s="23">
        <f t="shared" si="0"/>
        <v>1001</v>
      </c>
      <c r="C7" s="22">
        <v>515</v>
      </c>
      <c r="D7" s="22">
        <v>486</v>
      </c>
      <c r="E7" s="23">
        <f t="shared" si="1"/>
        <v>1209.99</v>
      </c>
      <c r="F7" s="22">
        <v>618</v>
      </c>
      <c r="G7" s="22">
        <v>591.99</v>
      </c>
      <c r="H7" s="15">
        <f t="shared" si="2"/>
        <v>20.87812187812188</v>
      </c>
      <c r="I7" s="21">
        <v>24</v>
      </c>
    </row>
    <row r="8" spans="1:9" ht="21.75" customHeight="1">
      <c r="A8" s="13" t="s">
        <v>9</v>
      </c>
      <c r="B8" s="23">
        <f t="shared" si="0"/>
        <v>881</v>
      </c>
      <c r="C8" s="22">
        <v>520</v>
      </c>
      <c r="D8" s="22">
        <v>361</v>
      </c>
      <c r="E8" s="23">
        <f t="shared" si="1"/>
        <v>1384.2</v>
      </c>
      <c r="F8" s="22">
        <v>810</v>
      </c>
      <c r="G8" s="22">
        <v>574.2</v>
      </c>
      <c r="H8" s="15">
        <f t="shared" si="2"/>
        <v>57.11691259931897</v>
      </c>
      <c r="I8" s="21">
        <v>23</v>
      </c>
    </row>
    <row r="9" spans="1:9" ht="21.75" customHeight="1">
      <c r="A9" s="13" t="s">
        <v>10</v>
      </c>
      <c r="B9" s="23">
        <f t="shared" si="0"/>
        <v>1513</v>
      </c>
      <c r="C9" s="22">
        <v>700</v>
      </c>
      <c r="D9" s="22">
        <v>813</v>
      </c>
      <c r="E9" s="23">
        <f t="shared" si="1"/>
        <v>2428.12</v>
      </c>
      <c r="F9" s="22">
        <v>1255</v>
      </c>
      <c r="G9" s="22">
        <v>1173.12</v>
      </c>
      <c r="H9" s="15">
        <f t="shared" si="2"/>
        <v>60.48380700594844</v>
      </c>
      <c r="I9" s="21">
        <v>18</v>
      </c>
    </row>
    <row r="10" spans="1:9" ht="21.75" customHeight="1">
      <c r="A10" s="13" t="s">
        <v>11</v>
      </c>
      <c r="B10" s="23">
        <f t="shared" si="0"/>
        <v>536</v>
      </c>
      <c r="C10" s="22">
        <v>143</v>
      </c>
      <c r="D10" s="22">
        <v>393</v>
      </c>
      <c r="E10" s="23">
        <f t="shared" si="1"/>
        <v>681.8399999999999</v>
      </c>
      <c r="F10" s="22">
        <v>176</v>
      </c>
      <c r="G10" s="22">
        <v>505.84</v>
      </c>
      <c r="H10" s="15">
        <f t="shared" si="2"/>
        <v>27.208955223880583</v>
      </c>
      <c r="I10" s="21">
        <v>32</v>
      </c>
    </row>
    <row r="11" spans="1:9" ht="21.75" customHeight="1">
      <c r="A11" s="13" t="s">
        <v>12</v>
      </c>
      <c r="B11" s="23">
        <f t="shared" si="0"/>
        <v>696</v>
      </c>
      <c r="C11" s="22">
        <v>35</v>
      </c>
      <c r="D11" s="22">
        <v>661</v>
      </c>
      <c r="E11" s="23">
        <f t="shared" si="1"/>
        <v>1737.19</v>
      </c>
      <c r="F11" s="22">
        <v>42</v>
      </c>
      <c r="G11" s="22">
        <v>1695.19</v>
      </c>
      <c r="H11" s="15">
        <f t="shared" si="2"/>
        <v>149.5962643678161</v>
      </c>
      <c r="I11" s="21">
        <v>19</v>
      </c>
    </row>
    <row r="12" spans="1:9" ht="21.75" customHeight="1">
      <c r="A12" s="13" t="s">
        <v>13</v>
      </c>
      <c r="B12" s="23">
        <f t="shared" si="0"/>
        <v>370</v>
      </c>
      <c r="C12" s="22">
        <v>227</v>
      </c>
      <c r="D12" s="22">
        <v>143</v>
      </c>
      <c r="E12" s="23">
        <f t="shared" si="1"/>
        <v>438.34000000000003</v>
      </c>
      <c r="F12" s="22">
        <v>263</v>
      </c>
      <c r="G12" s="22">
        <v>175.34</v>
      </c>
      <c r="H12" s="15">
        <f t="shared" si="2"/>
        <v>18.470270270270284</v>
      </c>
      <c r="I12" s="21">
        <v>42</v>
      </c>
    </row>
    <row r="13" spans="1:9" ht="21.75" customHeight="1">
      <c r="A13" s="13" t="s">
        <v>14</v>
      </c>
      <c r="B13" s="23">
        <f t="shared" si="0"/>
        <v>660</v>
      </c>
      <c r="C13" s="22">
        <v>330</v>
      </c>
      <c r="D13" s="22">
        <v>330</v>
      </c>
      <c r="E13" s="23">
        <f t="shared" si="1"/>
        <v>782.74</v>
      </c>
      <c r="F13" s="22">
        <v>391</v>
      </c>
      <c r="G13" s="22">
        <v>391.74</v>
      </c>
      <c r="H13" s="15">
        <f t="shared" si="2"/>
        <v>18.59696969696969</v>
      </c>
      <c r="I13" s="21">
        <v>29</v>
      </c>
    </row>
    <row r="14" spans="1:9" ht="21.75" customHeight="1">
      <c r="A14" s="13" t="s">
        <v>15</v>
      </c>
      <c r="B14" s="23">
        <f t="shared" si="0"/>
        <v>662</v>
      </c>
      <c r="C14" s="22">
        <v>361</v>
      </c>
      <c r="D14" s="22">
        <v>301</v>
      </c>
      <c r="E14" s="23">
        <f t="shared" si="1"/>
        <v>1002.54</v>
      </c>
      <c r="F14" s="22">
        <v>501</v>
      </c>
      <c r="G14" s="22">
        <v>501.54</v>
      </c>
      <c r="H14" s="15">
        <f t="shared" si="2"/>
        <v>51.44108761329305</v>
      </c>
      <c r="I14" s="21">
        <v>26</v>
      </c>
    </row>
    <row r="15" spans="1:9" ht="21.75" customHeight="1">
      <c r="A15" s="13" t="s">
        <v>16</v>
      </c>
      <c r="B15" s="23">
        <f t="shared" si="0"/>
        <v>423</v>
      </c>
      <c r="C15" s="22">
        <v>238</v>
      </c>
      <c r="D15" s="22">
        <v>185</v>
      </c>
      <c r="E15" s="23">
        <f t="shared" si="1"/>
        <v>565.47</v>
      </c>
      <c r="F15" s="22">
        <v>303</v>
      </c>
      <c r="G15" s="22">
        <v>262.47</v>
      </c>
      <c r="H15" s="15">
        <f t="shared" si="2"/>
        <v>33.680851063829785</v>
      </c>
      <c r="I15" s="21">
        <v>35</v>
      </c>
    </row>
    <row r="16" spans="1:9" ht="21.75" customHeight="1">
      <c r="A16" s="13" t="s">
        <v>17</v>
      </c>
      <c r="B16" s="23">
        <f t="shared" si="0"/>
        <v>356</v>
      </c>
      <c r="C16" s="22">
        <v>117</v>
      </c>
      <c r="D16" s="22">
        <v>239</v>
      </c>
      <c r="E16" s="23">
        <f t="shared" si="1"/>
        <v>413.49</v>
      </c>
      <c r="F16" s="22">
        <v>136</v>
      </c>
      <c r="G16" s="22">
        <v>277.49</v>
      </c>
      <c r="H16" s="15">
        <f t="shared" si="2"/>
        <v>16.148876404494384</v>
      </c>
      <c r="I16" s="21">
        <v>43</v>
      </c>
    </row>
    <row r="17" spans="1:9" ht="21.75" customHeight="1">
      <c r="A17" s="13" t="s">
        <v>18</v>
      </c>
      <c r="B17" s="23">
        <f t="shared" si="0"/>
        <v>2134</v>
      </c>
      <c r="C17" s="22">
        <v>1301</v>
      </c>
      <c r="D17" s="22">
        <v>833</v>
      </c>
      <c r="E17" s="23">
        <f t="shared" si="1"/>
        <v>3342.6</v>
      </c>
      <c r="F17" s="22">
        <v>2189</v>
      </c>
      <c r="G17" s="22">
        <v>1153.6</v>
      </c>
      <c r="H17" s="15">
        <f>(E17/B17-1)*100</f>
        <v>56.635426429240866</v>
      </c>
      <c r="I17" s="21">
        <v>14</v>
      </c>
    </row>
    <row r="18" spans="1:9" ht="21.75" customHeight="1">
      <c r="A18" s="13" t="s">
        <v>19</v>
      </c>
      <c r="B18" s="23">
        <f t="shared" si="0"/>
        <v>216</v>
      </c>
      <c r="C18" s="22">
        <v>64</v>
      </c>
      <c r="D18" s="22">
        <v>152</v>
      </c>
      <c r="E18" s="23">
        <f t="shared" si="1"/>
        <v>254.07</v>
      </c>
      <c r="F18" s="22">
        <v>77</v>
      </c>
      <c r="G18" s="22">
        <v>177.07</v>
      </c>
      <c r="H18" s="15">
        <f aca="true" t="shared" si="3" ref="H18:H27">(E18/B18-1)*100</f>
        <v>17.625</v>
      </c>
      <c r="I18" s="21">
        <v>67</v>
      </c>
    </row>
    <row r="19" spans="1:9" ht="21.75" customHeight="1">
      <c r="A19" s="13" t="s">
        <v>20</v>
      </c>
      <c r="B19" s="23">
        <f t="shared" si="0"/>
        <v>580</v>
      </c>
      <c r="C19" s="22">
        <v>135</v>
      </c>
      <c r="D19" s="22">
        <v>445</v>
      </c>
      <c r="E19" s="23">
        <f t="shared" si="1"/>
        <v>980.99</v>
      </c>
      <c r="F19" s="22">
        <v>270</v>
      </c>
      <c r="G19" s="22">
        <v>710.99</v>
      </c>
      <c r="H19" s="15">
        <f t="shared" si="3"/>
        <v>69.13620689655173</v>
      </c>
      <c r="I19" s="21">
        <v>27</v>
      </c>
    </row>
    <row r="20" spans="1:9" ht="21.75" customHeight="1">
      <c r="A20" s="13" t="s">
        <v>21</v>
      </c>
      <c r="B20" s="23">
        <f t="shared" si="0"/>
        <v>159</v>
      </c>
      <c r="C20" s="22">
        <v>36</v>
      </c>
      <c r="D20" s="22">
        <v>123</v>
      </c>
      <c r="E20" s="23">
        <f t="shared" si="1"/>
        <v>220.52</v>
      </c>
      <c r="F20" s="22">
        <v>76</v>
      </c>
      <c r="G20" s="22">
        <v>144.52</v>
      </c>
      <c r="H20" s="15">
        <f t="shared" si="3"/>
        <v>38.69182389937107</v>
      </c>
      <c r="I20" s="21">
        <v>72</v>
      </c>
    </row>
    <row r="21" spans="1:9" ht="21.75" customHeight="1">
      <c r="A21" s="13" t="s">
        <v>22</v>
      </c>
      <c r="B21" s="23">
        <f t="shared" si="0"/>
        <v>472</v>
      </c>
      <c r="C21" s="22">
        <v>204</v>
      </c>
      <c r="D21" s="22">
        <v>268</v>
      </c>
      <c r="E21" s="23">
        <f t="shared" si="1"/>
        <v>575.39</v>
      </c>
      <c r="F21" s="22">
        <v>250</v>
      </c>
      <c r="G21" s="22">
        <v>325.39</v>
      </c>
      <c r="H21" s="15">
        <f t="shared" si="3"/>
        <v>21.904661016949145</v>
      </c>
      <c r="I21" s="21">
        <v>34</v>
      </c>
    </row>
    <row r="22" spans="1:9" ht="21.75" customHeight="1">
      <c r="A22" s="13" t="s">
        <v>23</v>
      </c>
      <c r="B22" s="23">
        <f t="shared" si="0"/>
        <v>2027</v>
      </c>
      <c r="C22" s="22">
        <v>717</v>
      </c>
      <c r="D22" s="22">
        <v>1310</v>
      </c>
      <c r="E22" s="23">
        <f t="shared" si="1"/>
        <v>8499.93</v>
      </c>
      <c r="F22" s="22">
        <v>5999.6</v>
      </c>
      <c r="G22" s="22">
        <v>2500.33</v>
      </c>
      <c r="H22" s="15">
        <f t="shared" si="3"/>
        <v>319.3354711396152</v>
      </c>
      <c r="I22" s="21">
        <v>7</v>
      </c>
    </row>
    <row r="23" spans="1:9" ht="21.75" customHeight="1">
      <c r="A23" s="13" t="s">
        <v>24</v>
      </c>
      <c r="B23" s="23">
        <f t="shared" si="0"/>
        <v>213</v>
      </c>
      <c r="C23" s="22">
        <v>113</v>
      </c>
      <c r="D23" s="22">
        <v>100</v>
      </c>
      <c r="E23" s="23">
        <f t="shared" si="1"/>
        <v>250.91</v>
      </c>
      <c r="F23" s="22">
        <v>128</v>
      </c>
      <c r="G23" s="22">
        <v>122.91</v>
      </c>
      <c r="H23" s="15">
        <f t="shared" si="3"/>
        <v>17.798122065727707</v>
      </c>
      <c r="I23" s="21">
        <v>68</v>
      </c>
    </row>
    <row r="24" spans="1:9" ht="21.75" customHeight="1">
      <c r="A24" s="13" t="s">
        <v>25</v>
      </c>
      <c r="B24" s="23">
        <f t="shared" si="0"/>
        <v>63</v>
      </c>
      <c r="C24" s="22">
        <v>17</v>
      </c>
      <c r="D24" s="22">
        <v>46</v>
      </c>
      <c r="E24" s="23">
        <f t="shared" si="1"/>
        <v>103.15</v>
      </c>
      <c r="F24" s="22">
        <v>21</v>
      </c>
      <c r="G24" s="22">
        <v>82.15</v>
      </c>
      <c r="H24" s="15">
        <f t="shared" si="3"/>
        <v>63.73015873015875</v>
      </c>
      <c r="I24" s="21">
        <v>95</v>
      </c>
    </row>
    <row r="25" spans="1:9" ht="21.75" customHeight="1">
      <c r="A25" s="13" t="s">
        <v>26</v>
      </c>
      <c r="B25" s="23">
        <f t="shared" si="0"/>
        <v>117</v>
      </c>
      <c r="C25" s="22">
        <v>40</v>
      </c>
      <c r="D25" s="22">
        <v>77</v>
      </c>
      <c r="E25" s="23">
        <f t="shared" si="1"/>
        <v>201.13</v>
      </c>
      <c r="F25" s="22">
        <v>114</v>
      </c>
      <c r="G25" s="22">
        <v>87.13</v>
      </c>
      <c r="H25" s="15">
        <f t="shared" si="3"/>
        <v>71.90598290598291</v>
      </c>
      <c r="I25" s="21">
        <v>74</v>
      </c>
    </row>
    <row r="26" spans="1:9" ht="21.75" customHeight="1">
      <c r="A26" s="13" t="s">
        <v>27</v>
      </c>
      <c r="B26" s="23">
        <f t="shared" si="0"/>
        <v>152</v>
      </c>
      <c r="C26" s="22">
        <v>31</v>
      </c>
      <c r="D26" s="22">
        <v>121</v>
      </c>
      <c r="E26" s="23">
        <f t="shared" si="1"/>
        <v>175.53</v>
      </c>
      <c r="F26" s="22">
        <v>35</v>
      </c>
      <c r="G26" s="22">
        <v>140.53</v>
      </c>
      <c r="H26" s="15">
        <f t="shared" si="3"/>
        <v>15.480263157894747</v>
      </c>
      <c r="I26" s="21">
        <v>80</v>
      </c>
    </row>
    <row r="27" spans="1:9" ht="21.75" customHeight="1">
      <c r="A27" s="13" t="s">
        <v>28</v>
      </c>
      <c r="B27" s="23">
        <f t="shared" si="0"/>
        <v>39662</v>
      </c>
      <c r="C27" s="22">
        <v>18646</v>
      </c>
      <c r="D27" s="22">
        <v>21016</v>
      </c>
      <c r="E27" s="23">
        <f t="shared" si="1"/>
        <v>52651</v>
      </c>
      <c r="F27" s="22">
        <v>27135</v>
      </c>
      <c r="G27" s="22">
        <v>25516</v>
      </c>
      <c r="H27" s="15">
        <f t="shared" si="3"/>
        <v>32.74923100196663</v>
      </c>
      <c r="I27" s="10"/>
    </row>
    <row r="28" spans="1:9" ht="21.75" customHeight="1" thickBot="1">
      <c r="A28" s="14" t="s">
        <v>29</v>
      </c>
      <c r="B28" s="19">
        <f aca="true" t="shared" si="4" ref="B28:G28">B5/B27*100</f>
        <v>73.31198628410066</v>
      </c>
      <c r="C28" s="19">
        <f t="shared" si="4"/>
        <v>86.31341842754479</v>
      </c>
      <c r="D28" s="19">
        <f t="shared" si="4"/>
        <v>61.776741530262655</v>
      </c>
      <c r="E28" s="19">
        <f t="shared" si="4"/>
        <v>86.30985166473572</v>
      </c>
      <c r="F28" s="19">
        <f t="shared" si="4"/>
        <v>98.57232356734843</v>
      </c>
      <c r="G28" s="19">
        <f t="shared" si="4"/>
        <v>73.26587239379214</v>
      </c>
      <c r="H28" s="19">
        <f>E28-B28</f>
        <v>12.997865380635062</v>
      </c>
      <c r="I28" s="12"/>
    </row>
    <row r="29" spans="1:9" ht="14.25">
      <c r="A29" s="40" t="s">
        <v>134</v>
      </c>
      <c r="B29" s="40"/>
      <c r="C29" s="40"/>
      <c r="D29" s="40"/>
      <c r="E29" s="40"/>
      <c r="F29" s="40"/>
      <c r="G29" s="40"/>
      <c r="H29" s="40"/>
      <c r="I29" s="40"/>
    </row>
    <row r="30" spans="1:9" ht="14.2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4.25">
      <c r="A31" s="39" t="s">
        <v>129</v>
      </c>
      <c r="B31" s="39"/>
      <c r="C31" s="39"/>
      <c r="D31" s="39"/>
      <c r="E31" s="39"/>
      <c r="F31" s="39"/>
      <c r="G31" s="39"/>
      <c r="H31" s="39"/>
      <c r="I31" s="39"/>
    </row>
  </sheetData>
  <sheetProtection/>
  <mergeCells count="10">
    <mergeCell ref="A30:I30"/>
    <mergeCell ref="A31:I31"/>
    <mergeCell ref="A1:I1"/>
    <mergeCell ref="A2:I2"/>
    <mergeCell ref="I3:I4"/>
    <mergeCell ref="A29:I29"/>
    <mergeCell ref="A3:A4"/>
    <mergeCell ref="B3:D3"/>
    <mergeCell ref="E3:G3"/>
    <mergeCell ref="H3:H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  <ignoredErrors>
    <ignoredError sqref="F5:G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J5" sqref="J5"/>
    </sheetView>
  </sheetViews>
  <sheetFormatPr defaultColWidth="9.00390625" defaultRowHeight="14.25"/>
  <cols>
    <col min="1" max="1" width="14.375" style="6" customWidth="1"/>
    <col min="2" max="9" width="8.25390625" style="1" customWidth="1"/>
    <col min="10" max="16384" width="9.00390625" style="1" customWidth="1"/>
  </cols>
  <sheetData>
    <row r="1" spans="1:9" ht="27.75" customHeight="1">
      <c r="A1" s="27" t="s">
        <v>30</v>
      </c>
      <c r="B1" s="28"/>
      <c r="C1" s="28"/>
      <c r="D1" s="28"/>
      <c r="E1" s="28"/>
      <c r="F1" s="28"/>
      <c r="G1" s="28"/>
      <c r="H1" s="28"/>
      <c r="I1" s="28"/>
    </row>
    <row r="2" spans="1:9" s="5" customFormat="1" ht="19.5" customHeight="1" thickBot="1">
      <c r="A2" s="29" t="s">
        <v>106</v>
      </c>
      <c r="B2" s="30"/>
      <c r="C2" s="30"/>
      <c r="D2" s="30"/>
      <c r="E2" s="30"/>
      <c r="F2" s="30"/>
      <c r="G2" s="30"/>
      <c r="H2" s="30"/>
      <c r="I2" s="30"/>
    </row>
    <row r="3" spans="1:9" s="5" customFormat="1" ht="31.5" customHeight="1">
      <c r="A3" s="35" t="s">
        <v>0</v>
      </c>
      <c r="B3" s="45" t="s">
        <v>114</v>
      </c>
      <c r="C3" s="37"/>
      <c r="D3" s="37"/>
      <c r="E3" s="45" t="s">
        <v>115</v>
      </c>
      <c r="F3" s="37"/>
      <c r="G3" s="37"/>
      <c r="H3" s="45" t="s">
        <v>116</v>
      </c>
      <c r="I3" s="44" t="s">
        <v>117</v>
      </c>
    </row>
    <row r="4" spans="1:9" s="5" customFormat="1" ht="31.5" customHeight="1">
      <c r="A4" s="36"/>
      <c r="B4" s="7" t="s">
        <v>1</v>
      </c>
      <c r="C4" s="7" t="s">
        <v>2</v>
      </c>
      <c r="D4" s="7" t="s">
        <v>3</v>
      </c>
      <c r="E4" s="7" t="s">
        <v>1</v>
      </c>
      <c r="F4" s="7" t="s">
        <v>2</v>
      </c>
      <c r="G4" s="7" t="s">
        <v>3</v>
      </c>
      <c r="H4" s="38"/>
      <c r="I4" s="32"/>
    </row>
    <row r="5" spans="1:9" ht="26.25" customHeight="1">
      <c r="A5" s="13" t="s">
        <v>4</v>
      </c>
      <c r="B5" s="23">
        <f>SUM(C5:D5)</f>
        <v>6258</v>
      </c>
      <c r="C5" s="23">
        <f>SUM(C6:C22)</f>
        <v>3080</v>
      </c>
      <c r="D5" s="23">
        <f>SUM(D6:D22)</f>
        <v>3178</v>
      </c>
      <c r="E5" s="23">
        <f>SUM(F5:G5)</f>
        <v>6729.559664</v>
      </c>
      <c r="F5" s="23">
        <f>SUM(F6:F22)</f>
        <v>2774.5596640000003</v>
      </c>
      <c r="G5" s="23">
        <f>SUM(G6:G22)</f>
        <v>3955</v>
      </c>
      <c r="H5" s="20">
        <f>(E5/B5-1)*100</f>
        <v>7.535309427932257</v>
      </c>
      <c r="I5" s="9"/>
    </row>
    <row r="6" spans="1:9" ht="26.25" customHeight="1">
      <c r="A6" s="13" t="s">
        <v>31</v>
      </c>
      <c r="B6" s="23">
        <f aca="true" t="shared" si="0" ref="B6:B23">SUM(C6:D6)</f>
        <v>2404</v>
      </c>
      <c r="C6" s="22">
        <v>1184</v>
      </c>
      <c r="D6" s="22">
        <v>1220</v>
      </c>
      <c r="E6" s="23">
        <f aca="true" t="shared" si="1" ref="E6:E23">SUM(F6:G6)</f>
        <v>2755.59</v>
      </c>
      <c r="F6" s="22">
        <v>1220.59</v>
      </c>
      <c r="G6" s="22">
        <v>1535</v>
      </c>
      <c r="H6" s="15">
        <f aca="true" t="shared" si="2" ref="H6:H23">(E6/B6-1)*100</f>
        <v>14.62520798668885</v>
      </c>
      <c r="I6" s="21">
        <v>17</v>
      </c>
    </row>
    <row r="7" spans="1:9" ht="26.25" customHeight="1">
      <c r="A7" s="13" t="s">
        <v>32</v>
      </c>
      <c r="B7" s="23">
        <f t="shared" si="0"/>
        <v>390</v>
      </c>
      <c r="C7" s="22">
        <v>136</v>
      </c>
      <c r="D7" s="22">
        <v>254</v>
      </c>
      <c r="E7" s="23">
        <f t="shared" si="1"/>
        <v>406.935034</v>
      </c>
      <c r="F7" s="22">
        <v>141.935034</v>
      </c>
      <c r="G7" s="22">
        <v>265</v>
      </c>
      <c r="H7" s="15">
        <f t="shared" si="2"/>
        <v>4.342316410256397</v>
      </c>
      <c r="I7" s="21">
        <v>44</v>
      </c>
    </row>
    <row r="8" spans="1:9" ht="26.25" customHeight="1">
      <c r="A8" s="13" t="s">
        <v>33</v>
      </c>
      <c r="B8" s="23">
        <f t="shared" si="0"/>
        <v>154</v>
      </c>
      <c r="C8" s="22">
        <v>51</v>
      </c>
      <c r="D8" s="22">
        <v>103</v>
      </c>
      <c r="E8" s="23">
        <f t="shared" si="1"/>
        <v>159.63176900000002</v>
      </c>
      <c r="F8" s="22">
        <v>55.631769000000006</v>
      </c>
      <c r="G8" s="22">
        <v>104</v>
      </c>
      <c r="H8" s="15">
        <f t="shared" si="2"/>
        <v>3.656992857142871</v>
      </c>
      <c r="I8" s="21">
        <v>83</v>
      </c>
    </row>
    <row r="9" spans="1:9" ht="26.25" customHeight="1">
      <c r="A9" s="13" t="s">
        <v>34</v>
      </c>
      <c r="B9" s="23">
        <f t="shared" si="0"/>
        <v>127</v>
      </c>
      <c r="C9" s="22">
        <v>46</v>
      </c>
      <c r="D9" s="22">
        <v>81</v>
      </c>
      <c r="E9" s="23">
        <f t="shared" si="1"/>
        <v>143.844387</v>
      </c>
      <c r="F9" s="22">
        <v>52.844387000000005</v>
      </c>
      <c r="G9" s="22">
        <v>91</v>
      </c>
      <c r="H9" s="15">
        <f t="shared" si="2"/>
        <v>13.263296850393713</v>
      </c>
      <c r="I9" s="21">
        <v>87</v>
      </c>
    </row>
    <row r="10" spans="1:9" ht="26.25" customHeight="1">
      <c r="A10" s="13" t="s">
        <v>35</v>
      </c>
      <c r="B10" s="23">
        <f t="shared" si="0"/>
        <v>190</v>
      </c>
      <c r="C10" s="22">
        <v>29</v>
      </c>
      <c r="D10" s="22">
        <v>161</v>
      </c>
      <c r="E10" s="23">
        <f t="shared" si="1"/>
        <v>192.201933</v>
      </c>
      <c r="F10" s="22">
        <v>32.201933000000004</v>
      </c>
      <c r="G10" s="22">
        <v>160</v>
      </c>
      <c r="H10" s="15">
        <f t="shared" si="2"/>
        <v>1.1589121052631546</v>
      </c>
      <c r="I10" s="21">
        <v>76</v>
      </c>
    </row>
    <row r="11" spans="1:9" ht="26.25" customHeight="1">
      <c r="A11" s="13" t="s">
        <v>36</v>
      </c>
      <c r="B11" s="23">
        <f t="shared" si="0"/>
        <v>225</v>
      </c>
      <c r="C11" s="22">
        <v>81</v>
      </c>
      <c r="D11" s="22">
        <v>144</v>
      </c>
      <c r="E11" s="23">
        <f t="shared" si="1"/>
        <v>307.78031</v>
      </c>
      <c r="F11" s="22">
        <v>120.78031</v>
      </c>
      <c r="G11" s="22">
        <v>187</v>
      </c>
      <c r="H11" s="15">
        <f t="shared" si="2"/>
        <v>36.79124888888887</v>
      </c>
      <c r="I11" s="21">
        <v>57</v>
      </c>
    </row>
    <row r="12" spans="1:9" ht="26.25" customHeight="1">
      <c r="A12" s="13" t="s">
        <v>37</v>
      </c>
      <c r="B12" s="23">
        <f t="shared" si="0"/>
        <v>1338</v>
      </c>
      <c r="C12" s="22">
        <v>1066</v>
      </c>
      <c r="D12" s="22">
        <v>272</v>
      </c>
      <c r="E12" s="23">
        <f t="shared" si="1"/>
        <v>1062.7455</v>
      </c>
      <c r="F12" s="22">
        <v>506.7455</v>
      </c>
      <c r="G12" s="22">
        <v>556</v>
      </c>
      <c r="H12" s="15">
        <f t="shared" si="2"/>
        <v>-20.572085201793723</v>
      </c>
      <c r="I12" s="21">
        <v>25</v>
      </c>
    </row>
    <row r="13" spans="1:9" ht="26.25" customHeight="1">
      <c r="A13" s="13" t="s">
        <v>38</v>
      </c>
      <c r="B13" s="23">
        <f t="shared" si="0"/>
        <v>161</v>
      </c>
      <c r="C13" s="22">
        <v>60</v>
      </c>
      <c r="D13" s="22">
        <v>101</v>
      </c>
      <c r="E13" s="23">
        <f t="shared" si="1"/>
        <v>172.497475</v>
      </c>
      <c r="F13" s="22">
        <v>68.497475</v>
      </c>
      <c r="G13" s="22">
        <v>104</v>
      </c>
      <c r="H13" s="15">
        <f t="shared" si="2"/>
        <v>7.141288819875791</v>
      </c>
      <c r="I13" s="21">
        <v>81</v>
      </c>
    </row>
    <row r="14" spans="1:9" ht="26.25" customHeight="1">
      <c r="A14" s="13" t="s">
        <v>39</v>
      </c>
      <c r="B14" s="23">
        <f t="shared" si="0"/>
        <v>157</v>
      </c>
      <c r="C14" s="22">
        <v>49</v>
      </c>
      <c r="D14" s="22">
        <v>108</v>
      </c>
      <c r="E14" s="23">
        <f t="shared" si="1"/>
        <v>215.588842</v>
      </c>
      <c r="F14" s="22">
        <v>102.588842</v>
      </c>
      <c r="G14" s="22">
        <v>113</v>
      </c>
      <c r="H14" s="15">
        <f t="shared" si="2"/>
        <v>37.31773375796179</v>
      </c>
      <c r="I14" s="21">
        <v>73</v>
      </c>
    </row>
    <row r="15" spans="1:9" ht="26.25" customHeight="1">
      <c r="A15" s="13" t="s">
        <v>40</v>
      </c>
      <c r="B15" s="23">
        <f t="shared" si="0"/>
        <v>133</v>
      </c>
      <c r="C15" s="22">
        <v>50</v>
      </c>
      <c r="D15" s="22">
        <v>83</v>
      </c>
      <c r="E15" s="23">
        <f t="shared" si="1"/>
        <v>147.806357</v>
      </c>
      <c r="F15" s="22">
        <v>51.806357</v>
      </c>
      <c r="G15" s="22">
        <v>96</v>
      </c>
      <c r="H15" s="15">
        <f t="shared" si="2"/>
        <v>11.13259924812029</v>
      </c>
      <c r="I15" s="21">
        <v>86</v>
      </c>
    </row>
    <row r="16" spans="1:9" ht="26.25" customHeight="1">
      <c r="A16" s="13" t="s">
        <v>41</v>
      </c>
      <c r="B16" s="23">
        <f t="shared" si="0"/>
        <v>161</v>
      </c>
      <c r="C16" s="22">
        <v>62</v>
      </c>
      <c r="D16" s="22">
        <v>99</v>
      </c>
      <c r="E16" s="23">
        <f t="shared" si="1"/>
        <v>186.889535</v>
      </c>
      <c r="F16" s="22">
        <v>67.889535</v>
      </c>
      <c r="G16" s="22">
        <v>119</v>
      </c>
      <c r="H16" s="15">
        <f t="shared" si="2"/>
        <v>16.08045652173913</v>
      </c>
      <c r="I16" s="21">
        <v>78</v>
      </c>
    </row>
    <row r="17" spans="1:9" ht="26.25" customHeight="1">
      <c r="A17" s="13" t="s">
        <v>42</v>
      </c>
      <c r="B17" s="23">
        <f t="shared" si="0"/>
        <v>244</v>
      </c>
      <c r="C17" s="22">
        <v>61</v>
      </c>
      <c r="D17" s="22">
        <v>183</v>
      </c>
      <c r="E17" s="23">
        <f t="shared" si="1"/>
        <v>338.051085</v>
      </c>
      <c r="F17" s="22">
        <v>115.051085</v>
      </c>
      <c r="G17" s="22">
        <v>223</v>
      </c>
      <c r="H17" s="15">
        <f t="shared" si="2"/>
        <v>38.54552663934425</v>
      </c>
      <c r="I17" s="21">
        <v>51</v>
      </c>
    </row>
    <row r="18" spans="1:9" ht="26.25" customHeight="1">
      <c r="A18" s="13" t="s">
        <v>43</v>
      </c>
      <c r="B18" s="23">
        <f t="shared" si="0"/>
        <v>198</v>
      </c>
      <c r="C18" s="22">
        <v>82</v>
      </c>
      <c r="D18" s="22">
        <v>116</v>
      </c>
      <c r="E18" s="23">
        <f t="shared" si="1"/>
        <v>236.112055</v>
      </c>
      <c r="F18" s="22">
        <v>106.11205500000001</v>
      </c>
      <c r="G18" s="22">
        <v>130</v>
      </c>
      <c r="H18" s="15">
        <f t="shared" si="2"/>
        <v>19.248512626262617</v>
      </c>
      <c r="I18" s="21">
        <v>69</v>
      </c>
    </row>
    <row r="19" spans="1:9" ht="26.25" customHeight="1">
      <c r="A19" s="13" t="s">
        <v>44</v>
      </c>
      <c r="B19" s="23">
        <f t="shared" si="0"/>
        <v>77</v>
      </c>
      <c r="C19" s="22">
        <v>26</v>
      </c>
      <c r="D19" s="22">
        <v>51</v>
      </c>
      <c r="E19" s="23">
        <f t="shared" si="1"/>
        <v>132.890243</v>
      </c>
      <c r="F19" s="22">
        <v>28.890242999999998</v>
      </c>
      <c r="G19" s="22">
        <v>104</v>
      </c>
      <c r="H19" s="15">
        <f t="shared" si="2"/>
        <v>72.58473116883117</v>
      </c>
      <c r="I19" s="21">
        <v>92</v>
      </c>
    </row>
    <row r="20" spans="1:9" ht="26.25" customHeight="1">
      <c r="A20" s="13" t="s">
        <v>45</v>
      </c>
      <c r="B20" s="23">
        <f t="shared" si="0"/>
        <v>126</v>
      </c>
      <c r="C20" s="22">
        <v>35</v>
      </c>
      <c r="D20" s="22">
        <v>91</v>
      </c>
      <c r="E20" s="23">
        <f t="shared" si="1"/>
        <v>136.174059</v>
      </c>
      <c r="F20" s="22">
        <v>36.174059</v>
      </c>
      <c r="G20" s="22">
        <v>100</v>
      </c>
      <c r="H20" s="15">
        <f t="shared" si="2"/>
        <v>8.074650000000005</v>
      </c>
      <c r="I20" s="21">
        <v>91</v>
      </c>
    </row>
    <row r="21" spans="1:9" ht="26.25" customHeight="1">
      <c r="A21" s="13" t="s">
        <v>46</v>
      </c>
      <c r="B21" s="23">
        <f t="shared" si="0"/>
        <v>65</v>
      </c>
      <c r="C21" s="22">
        <v>12</v>
      </c>
      <c r="D21" s="22">
        <v>53</v>
      </c>
      <c r="E21" s="23">
        <f t="shared" si="1"/>
        <v>68.793395</v>
      </c>
      <c r="F21" s="22">
        <v>14.793395</v>
      </c>
      <c r="G21" s="22">
        <v>54</v>
      </c>
      <c r="H21" s="15">
        <f t="shared" si="2"/>
        <v>5.835992307692317</v>
      </c>
      <c r="I21" s="21">
        <v>98</v>
      </c>
    </row>
    <row r="22" spans="1:9" ht="26.25" customHeight="1">
      <c r="A22" s="13" t="s">
        <v>47</v>
      </c>
      <c r="B22" s="23">
        <f t="shared" si="0"/>
        <v>108</v>
      </c>
      <c r="C22" s="22">
        <v>50</v>
      </c>
      <c r="D22" s="22">
        <v>58</v>
      </c>
      <c r="E22" s="23">
        <f t="shared" si="1"/>
        <v>66.02768499999999</v>
      </c>
      <c r="F22" s="22">
        <v>52.027685</v>
      </c>
      <c r="G22" s="22">
        <v>14</v>
      </c>
      <c r="H22" s="15">
        <f t="shared" si="2"/>
        <v>-38.86325462962964</v>
      </c>
      <c r="I22" s="21">
        <v>99</v>
      </c>
    </row>
    <row r="23" spans="1:9" ht="26.25" customHeight="1">
      <c r="A23" s="13" t="s">
        <v>28</v>
      </c>
      <c r="B23" s="23">
        <f t="shared" si="0"/>
        <v>17676</v>
      </c>
      <c r="C23" s="22">
        <v>6054</v>
      </c>
      <c r="D23" s="22">
        <v>11622</v>
      </c>
      <c r="E23" s="23">
        <f t="shared" si="1"/>
        <v>20044</v>
      </c>
      <c r="F23" s="22">
        <v>6748</v>
      </c>
      <c r="G23" s="22">
        <v>13296</v>
      </c>
      <c r="H23" s="15">
        <f t="shared" si="2"/>
        <v>13.396696085087134</v>
      </c>
      <c r="I23" s="10"/>
    </row>
    <row r="24" spans="1:9" ht="26.25" customHeight="1" thickBot="1">
      <c r="A24" s="14" t="s">
        <v>29</v>
      </c>
      <c r="B24" s="19">
        <f aca="true" t="shared" si="3" ref="B24:G24">B5/B23*100</f>
        <v>35.40393754243041</v>
      </c>
      <c r="C24" s="19">
        <f t="shared" si="3"/>
        <v>50.875454245127194</v>
      </c>
      <c r="D24" s="19">
        <f t="shared" si="3"/>
        <v>27.344691103080365</v>
      </c>
      <c r="E24" s="19">
        <f t="shared" si="3"/>
        <v>33.5739356615446</v>
      </c>
      <c r="F24" s="19">
        <f t="shared" si="3"/>
        <v>41.11677036158862</v>
      </c>
      <c r="G24" s="19">
        <f t="shared" si="3"/>
        <v>29.745788206979544</v>
      </c>
      <c r="H24" s="19">
        <f>E24-B24</f>
        <v>-1.8300018808858098</v>
      </c>
      <c r="I24" s="12"/>
    </row>
    <row r="25" spans="1:9" ht="14.25">
      <c r="A25" s="33" t="s">
        <v>134</v>
      </c>
      <c r="B25" s="34"/>
      <c r="C25" s="34"/>
      <c r="D25" s="34"/>
      <c r="E25" s="34"/>
      <c r="F25" s="34"/>
      <c r="G25" s="34"/>
      <c r="H25" s="34"/>
      <c r="I25" s="34"/>
    </row>
    <row r="26" spans="1:9" ht="14.2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4.25">
      <c r="A27" s="43" t="s">
        <v>130</v>
      </c>
      <c r="B27" s="26"/>
      <c r="C27" s="26"/>
      <c r="D27" s="26"/>
      <c r="E27" s="26"/>
      <c r="F27" s="26"/>
      <c r="G27" s="26"/>
      <c r="H27" s="26"/>
      <c r="I27" s="26"/>
    </row>
  </sheetData>
  <sheetProtection/>
  <mergeCells count="10">
    <mergeCell ref="A26:I26"/>
    <mergeCell ref="A27:I27"/>
    <mergeCell ref="A1:I1"/>
    <mergeCell ref="A2:I2"/>
    <mergeCell ref="A25:I25"/>
    <mergeCell ref="I3:I4"/>
    <mergeCell ref="A3:A4"/>
    <mergeCell ref="B3:D3"/>
    <mergeCell ref="E3:G3"/>
    <mergeCell ref="H3:H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  <ignoredErrors>
    <ignoredError sqref="F5:G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J5" sqref="J5"/>
    </sheetView>
  </sheetViews>
  <sheetFormatPr defaultColWidth="9.00390625" defaultRowHeight="14.25"/>
  <cols>
    <col min="1" max="1" width="14.375" style="6" customWidth="1"/>
    <col min="2" max="9" width="8.25390625" style="1" customWidth="1"/>
    <col min="10" max="16384" width="9.00390625" style="1" customWidth="1"/>
  </cols>
  <sheetData>
    <row r="1" spans="1:9" ht="27.75" customHeight="1">
      <c r="A1" s="27" t="s">
        <v>48</v>
      </c>
      <c r="B1" s="48"/>
      <c r="C1" s="48"/>
      <c r="D1" s="48"/>
      <c r="E1" s="48"/>
      <c r="F1" s="48"/>
      <c r="G1" s="48"/>
      <c r="H1" s="48"/>
      <c r="I1" s="48"/>
    </row>
    <row r="2" spans="1:9" s="5" customFormat="1" ht="19.5" customHeight="1" thickBot="1">
      <c r="A2" s="29" t="s">
        <v>106</v>
      </c>
      <c r="B2" s="30"/>
      <c r="C2" s="30"/>
      <c r="D2" s="30"/>
      <c r="E2" s="30"/>
      <c r="F2" s="30"/>
      <c r="G2" s="30"/>
      <c r="H2" s="30"/>
      <c r="I2" s="30"/>
    </row>
    <row r="3" spans="1:9" s="5" customFormat="1" ht="31.5" customHeight="1">
      <c r="A3" s="35" t="s">
        <v>0</v>
      </c>
      <c r="B3" s="45" t="s">
        <v>118</v>
      </c>
      <c r="C3" s="37"/>
      <c r="D3" s="37"/>
      <c r="E3" s="45" t="s">
        <v>115</v>
      </c>
      <c r="F3" s="37"/>
      <c r="G3" s="37"/>
      <c r="H3" s="45" t="s">
        <v>116</v>
      </c>
      <c r="I3" s="49" t="s">
        <v>117</v>
      </c>
    </row>
    <row r="4" spans="1:9" s="5" customFormat="1" ht="31.5" customHeight="1">
      <c r="A4" s="36"/>
      <c r="B4" s="7" t="s">
        <v>1</v>
      </c>
      <c r="C4" s="7" t="s">
        <v>2</v>
      </c>
      <c r="D4" s="7" t="s">
        <v>3</v>
      </c>
      <c r="E4" s="7" t="s">
        <v>1</v>
      </c>
      <c r="F4" s="7" t="s">
        <v>2</v>
      </c>
      <c r="G4" s="7" t="s">
        <v>3</v>
      </c>
      <c r="H4" s="38"/>
      <c r="I4" s="50"/>
    </row>
    <row r="5" spans="1:9" ht="19.5" customHeight="1">
      <c r="A5" s="13" t="s">
        <v>4</v>
      </c>
      <c r="B5" s="23">
        <f>SUM(C5:D5)</f>
        <v>19223</v>
      </c>
      <c r="C5" s="23">
        <f>SUM(C6:C29)</f>
        <v>10863</v>
      </c>
      <c r="D5" s="23">
        <f>SUM(D6:D29)</f>
        <v>8360</v>
      </c>
      <c r="E5" s="23">
        <f>SUM(F5:G5)</f>
        <v>24237.816499999994</v>
      </c>
      <c r="F5" s="24">
        <f>SUM(F6:F29)</f>
        <v>14557.816499999995</v>
      </c>
      <c r="G5" s="23">
        <f>SUM(G6:G29)</f>
        <v>9680</v>
      </c>
      <c r="H5" s="53">
        <f>(E5/B5-1)*100</f>
        <v>26.087585184414475</v>
      </c>
      <c r="I5" s="16"/>
    </row>
    <row r="6" spans="1:9" ht="19.5" customHeight="1">
      <c r="A6" s="13" t="s">
        <v>49</v>
      </c>
      <c r="B6" s="23">
        <f aca="true" t="shared" si="0" ref="B6:B30">SUM(C6:D6)</f>
        <v>11931</v>
      </c>
      <c r="C6" s="22">
        <v>7288</v>
      </c>
      <c r="D6" s="22">
        <v>4643</v>
      </c>
      <c r="E6" s="23">
        <f aca="true" t="shared" si="1" ref="E6:E30">SUM(F6:G6)</f>
        <v>15057.5029</v>
      </c>
      <c r="F6" s="22">
        <v>9977.5029</v>
      </c>
      <c r="G6" s="22">
        <v>5080</v>
      </c>
      <c r="H6" s="15">
        <f aca="true" t="shared" si="2" ref="H6:H17">(E6/B6-1)*100</f>
        <v>26.204868829100647</v>
      </c>
      <c r="I6" s="21">
        <v>1</v>
      </c>
    </row>
    <row r="7" spans="1:9" ht="19.5" customHeight="1">
      <c r="A7" s="13" t="s">
        <v>50</v>
      </c>
      <c r="B7" s="23">
        <f t="shared" si="0"/>
        <v>476</v>
      </c>
      <c r="C7" s="22">
        <v>260</v>
      </c>
      <c r="D7" s="22">
        <v>216</v>
      </c>
      <c r="E7" s="23">
        <f t="shared" si="1"/>
        <v>547.0151000000001</v>
      </c>
      <c r="F7" s="22">
        <v>318.0151</v>
      </c>
      <c r="G7" s="22">
        <v>229</v>
      </c>
      <c r="H7" s="15">
        <f t="shared" si="2"/>
        <v>14.919138655462195</v>
      </c>
      <c r="I7" s="21">
        <v>36</v>
      </c>
    </row>
    <row r="8" spans="1:9" ht="19.5" customHeight="1">
      <c r="A8" s="13" t="s">
        <v>51</v>
      </c>
      <c r="B8" s="23">
        <f t="shared" si="0"/>
        <v>294</v>
      </c>
      <c r="C8" s="22">
        <v>145</v>
      </c>
      <c r="D8" s="22">
        <v>149</v>
      </c>
      <c r="E8" s="23">
        <f t="shared" si="1"/>
        <v>334.27660000000003</v>
      </c>
      <c r="F8" s="22">
        <v>165.2766</v>
      </c>
      <c r="G8" s="22">
        <v>169</v>
      </c>
      <c r="H8" s="15">
        <f t="shared" si="2"/>
        <v>13.699523809523818</v>
      </c>
      <c r="I8" s="21">
        <v>53</v>
      </c>
    </row>
    <row r="9" spans="1:9" ht="19.5" customHeight="1">
      <c r="A9" s="13" t="s">
        <v>52</v>
      </c>
      <c r="B9" s="23">
        <f t="shared" si="0"/>
        <v>361</v>
      </c>
      <c r="C9" s="22">
        <v>151</v>
      </c>
      <c r="D9" s="22">
        <v>210</v>
      </c>
      <c r="E9" s="23">
        <f t="shared" si="1"/>
        <v>394.60810000000004</v>
      </c>
      <c r="F9" s="22">
        <v>171.6081</v>
      </c>
      <c r="G9" s="22">
        <v>223</v>
      </c>
      <c r="H9" s="15">
        <f t="shared" si="2"/>
        <v>9.30972299168975</v>
      </c>
      <c r="I9" s="21">
        <v>45</v>
      </c>
    </row>
    <row r="10" spans="1:9" ht="19.5" customHeight="1">
      <c r="A10" s="13" t="s">
        <v>53</v>
      </c>
      <c r="B10" s="23">
        <f t="shared" si="0"/>
        <v>855</v>
      </c>
      <c r="C10" s="22">
        <v>583</v>
      </c>
      <c r="D10" s="22">
        <v>272</v>
      </c>
      <c r="E10" s="23">
        <f t="shared" si="1"/>
        <v>923.3263</v>
      </c>
      <c r="F10" s="22">
        <v>639.3263</v>
      </c>
      <c r="G10" s="22">
        <v>284</v>
      </c>
      <c r="H10" s="15">
        <f t="shared" si="2"/>
        <v>7.991380116959057</v>
      </c>
      <c r="I10" s="21">
        <v>28</v>
      </c>
    </row>
    <row r="11" spans="1:9" ht="19.5" customHeight="1">
      <c r="A11" s="13" t="s">
        <v>54</v>
      </c>
      <c r="B11" s="23">
        <f t="shared" si="0"/>
        <v>276</v>
      </c>
      <c r="C11" s="22">
        <v>52</v>
      </c>
      <c r="D11" s="22">
        <v>224</v>
      </c>
      <c r="E11" s="23">
        <f t="shared" si="1"/>
        <v>324.01279999999997</v>
      </c>
      <c r="F11" s="22">
        <v>58.0128</v>
      </c>
      <c r="G11" s="22">
        <v>266</v>
      </c>
      <c r="H11" s="15">
        <f t="shared" si="2"/>
        <v>17.395942028985488</v>
      </c>
      <c r="I11" s="21">
        <v>56</v>
      </c>
    </row>
    <row r="12" spans="1:9" ht="19.5" customHeight="1">
      <c r="A12" s="13" t="s">
        <v>55</v>
      </c>
      <c r="B12" s="23">
        <f t="shared" si="0"/>
        <v>316</v>
      </c>
      <c r="C12" s="22">
        <v>193</v>
      </c>
      <c r="D12" s="22">
        <v>123</v>
      </c>
      <c r="E12" s="23">
        <f t="shared" si="1"/>
        <v>348.3998</v>
      </c>
      <c r="F12" s="22">
        <v>218.3998</v>
      </c>
      <c r="G12" s="22">
        <v>130</v>
      </c>
      <c r="H12" s="15">
        <f t="shared" si="2"/>
        <v>10.253101265822796</v>
      </c>
      <c r="I12" s="21">
        <v>48</v>
      </c>
    </row>
    <row r="13" spans="1:9" ht="19.5" customHeight="1">
      <c r="A13" s="13" t="s">
        <v>56</v>
      </c>
      <c r="B13" s="23">
        <f t="shared" si="0"/>
        <v>530</v>
      </c>
      <c r="C13" s="22">
        <v>242</v>
      </c>
      <c r="D13" s="22">
        <v>288</v>
      </c>
      <c r="E13" s="23">
        <f t="shared" si="1"/>
        <v>603.201</v>
      </c>
      <c r="F13" s="22">
        <v>202.201</v>
      </c>
      <c r="G13" s="22">
        <v>401</v>
      </c>
      <c r="H13" s="15">
        <f t="shared" si="2"/>
        <v>13.811509433962277</v>
      </c>
      <c r="I13" s="21">
        <v>33</v>
      </c>
    </row>
    <row r="14" spans="1:9" ht="19.5" customHeight="1">
      <c r="A14" s="13" t="s">
        <v>57</v>
      </c>
      <c r="B14" s="23">
        <f t="shared" si="0"/>
        <v>323</v>
      </c>
      <c r="C14" s="22">
        <v>108</v>
      </c>
      <c r="D14" s="22">
        <v>215</v>
      </c>
      <c r="E14" s="23">
        <f t="shared" si="1"/>
        <v>377.21770000000004</v>
      </c>
      <c r="F14" s="22">
        <v>132.2177</v>
      </c>
      <c r="G14" s="22">
        <v>245</v>
      </c>
      <c r="H14" s="15">
        <f t="shared" si="2"/>
        <v>16.78566563467494</v>
      </c>
      <c r="I14" s="21">
        <v>46</v>
      </c>
    </row>
    <row r="15" spans="1:9" ht="19.5" customHeight="1">
      <c r="A15" s="13" t="s">
        <v>58</v>
      </c>
      <c r="B15" s="23">
        <f t="shared" si="0"/>
        <v>254</v>
      </c>
      <c r="C15" s="22">
        <v>115</v>
      </c>
      <c r="D15" s="22">
        <v>139</v>
      </c>
      <c r="E15" s="23">
        <f t="shared" si="1"/>
        <v>277.0259</v>
      </c>
      <c r="F15" s="22">
        <v>122.0259</v>
      </c>
      <c r="G15" s="22">
        <v>155</v>
      </c>
      <c r="H15" s="15">
        <f t="shared" si="2"/>
        <v>9.065314960629923</v>
      </c>
      <c r="I15" s="21">
        <v>63</v>
      </c>
    </row>
    <row r="16" spans="1:9" ht="19.5" customHeight="1">
      <c r="A16" s="13" t="s">
        <v>59</v>
      </c>
      <c r="B16" s="23">
        <f t="shared" si="0"/>
        <v>97</v>
      </c>
      <c r="C16" s="22">
        <v>41</v>
      </c>
      <c r="D16" s="22">
        <v>56</v>
      </c>
      <c r="E16" s="23">
        <f t="shared" si="1"/>
        <v>346.6835</v>
      </c>
      <c r="F16" s="22">
        <v>171.6835</v>
      </c>
      <c r="G16" s="22">
        <v>175</v>
      </c>
      <c r="H16" s="15">
        <f t="shared" si="2"/>
        <v>257.40567010309275</v>
      </c>
      <c r="I16" s="21">
        <v>50</v>
      </c>
    </row>
    <row r="17" spans="1:9" ht="19.5" customHeight="1">
      <c r="A17" s="13" t="s">
        <v>60</v>
      </c>
      <c r="B17" s="23">
        <f t="shared" si="0"/>
        <v>287</v>
      </c>
      <c r="C17" s="22">
        <v>118</v>
      </c>
      <c r="D17" s="22">
        <v>169</v>
      </c>
      <c r="E17" s="23">
        <f t="shared" si="1"/>
        <v>331.6204</v>
      </c>
      <c r="F17" s="22">
        <v>140.6204</v>
      </c>
      <c r="G17" s="22">
        <v>191</v>
      </c>
      <c r="H17" s="15">
        <f t="shared" si="2"/>
        <v>15.547177700348435</v>
      </c>
      <c r="I17" s="21">
        <v>54</v>
      </c>
    </row>
    <row r="18" spans="1:9" ht="19.5" customHeight="1">
      <c r="A18" s="13" t="s">
        <v>61</v>
      </c>
      <c r="B18" s="23">
        <f t="shared" si="0"/>
        <v>288</v>
      </c>
      <c r="C18" s="22">
        <v>163</v>
      </c>
      <c r="D18" s="22">
        <v>125</v>
      </c>
      <c r="E18" s="23">
        <f t="shared" si="1"/>
        <v>336.6643</v>
      </c>
      <c r="F18" s="22">
        <v>194.6643</v>
      </c>
      <c r="G18" s="22">
        <v>142</v>
      </c>
      <c r="H18" s="15">
        <f>(E18/B18-1)*100</f>
        <v>16.8973263888889</v>
      </c>
      <c r="I18" s="21">
        <v>52</v>
      </c>
    </row>
    <row r="19" spans="1:9" ht="19.5" customHeight="1">
      <c r="A19" s="13" t="s">
        <v>62</v>
      </c>
      <c r="B19" s="23">
        <f t="shared" si="0"/>
        <v>595</v>
      </c>
      <c r="C19" s="22">
        <v>395</v>
      </c>
      <c r="D19" s="22">
        <v>200</v>
      </c>
      <c r="E19" s="23">
        <f t="shared" si="1"/>
        <v>526.0648</v>
      </c>
      <c r="F19" s="22">
        <v>301.0648</v>
      </c>
      <c r="G19" s="22">
        <v>225</v>
      </c>
      <c r="H19" s="15">
        <f aca="true" t="shared" si="3" ref="H19:H30">(E19/B19-1)*100</f>
        <v>-11.58574789915967</v>
      </c>
      <c r="I19" s="21">
        <v>38</v>
      </c>
    </row>
    <row r="20" spans="1:9" ht="19.5" customHeight="1">
      <c r="A20" s="13" t="s">
        <v>63</v>
      </c>
      <c r="B20" s="23">
        <f t="shared" si="0"/>
        <v>229</v>
      </c>
      <c r="C20" s="22">
        <v>91</v>
      </c>
      <c r="D20" s="22">
        <v>138</v>
      </c>
      <c r="E20" s="23">
        <f t="shared" si="1"/>
        <v>269.3384</v>
      </c>
      <c r="F20" s="22">
        <v>116.3384</v>
      </c>
      <c r="G20" s="22">
        <v>153</v>
      </c>
      <c r="H20" s="15">
        <f t="shared" si="3"/>
        <v>17.615021834061118</v>
      </c>
      <c r="I20" s="21">
        <v>64</v>
      </c>
    </row>
    <row r="21" spans="1:9" ht="19.5" customHeight="1">
      <c r="A21" s="13" t="s">
        <v>64</v>
      </c>
      <c r="B21" s="23">
        <f t="shared" si="0"/>
        <v>159</v>
      </c>
      <c r="C21" s="22">
        <v>43</v>
      </c>
      <c r="D21" s="22">
        <v>116</v>
      </c>
      <c r="E21" s="23">
        <f t="shared" si="1"/>
        <v>193.1282</v>
      </c>
      <c r="F21" s="22">
        <v>56.1282</v>
      </c>
      <c r="G21" s="22">
        <v>137</v>
      </c>
      <c r="H21" s="15">
        <f t="shared" si="3"/>
        <v>21.46427672955975</v>
      </c>
      <c r="I21" s="21">
        <v>75</v>
      </c>
    </row>
    <row r="22" spans="1:9" ht="19.5" customHeight="1">
      <c r="A22" s="13" t="s">
        <v>65</v>
      </c>
      <c r="B22" s="23">
        <f t="shared" si="0"/>
        <v>220</v>
      </c>
      <c r="C22" s="22">
        <v>36</v>
      </c>
      <c r="D22" s="22">
        <v>184</v>
      </c>
      <c r="E22" s="23">
        <f t="shared" si="1"/>
        <v>234.3002</v>
      </c>
      <c r="F22" s="22">
        <v>40.3002</v>
      </c>
      <c r="G22" s="22">
        <v>194</v>
      </c>
      <c r="H22" s="15">
        <f t="shared" si="3"/>
        <v>6.500090909090894</v>
      </c>
      <c r="I22" s="21">
        <v>70</v>
      </c>
    </row>
    <row r="23" spans="1:9" ht="19.5" customHeight="1">
      <c r="A23" s="13" t="s">
        <v>66</v>
      </c>
      <c r="B23" s="23">
        <f t="shared" si="0"/>
        <v>645</v>
      </c>
      <c r="C23" s="22">
        <v>441</v>
      </c>
      <c r="D23" s="22">
        <v>204</v>
      </c>
      <c r="E23" s="23">
        <f t="shared" si="1"/>
        <v>1560.0171</v>
      </c>
      <c r="F23" s="22">
        <v>1103.0171</v>
      </c>
      <c r="G23" s="22">
        <v>457</v>
      </c>
      <c r="H23" s="15">
        <f t="shared" si="3"/>
        <v>141.86311627906977</v>
      </c>
      <c r="I23" s="21">
        <v>21</v>
      </c>
    </row>
    <row r="24" spans="1:9" ht="19.5" customHeight="1">
      <c r="A24" s="13" t="s">
        <v>67</v>
      </c>
      <c r="B24" s="23">
        <f t="shared" si="0"/>
        <v>236</v>
      </c>
      <c r="C24" s="22">
        <v>141</v>
      </c>
      <c r="D24" s="22">
        <v>95</v>
      </c>
      <c r="E24" s="23">
        <f t="shared" si="1"/>
        <v>261.4588</v>
      </c>
      <c r="F24" s="22">
        <v>157.4588</v>
      </c>
      <c r="G24" s="22">
        <v>104</v>
      </c>
      <c r="H24" s="15">
        <f t="shared" si="3"/>
        <v>10.787627118644071</v>
      </c>
      <c r="I24" s="21">
        <v>66</v>
      </c>
    </row>
    <row r="25" spans="1:9" ht="19.5" customHeight="1">
      <c r="A25" s="13" t="s">
        <v>68</v>
      </c>
      <c r="B25" s="23">
        <f t="shared" si="0"/>
        <v>204</v>
      </c>
      <c r="C25" s="22">
        <v>29</v>
      </c>
      <c r="D25" s="22">
        <v>175</v>
      </c>
      <c r="E25" s="23">
        <f t="shared" si="1"/>
        <v>268.4278</v>
      </c>
      <c r="F25" s="22">
        <v>33.4278</v>
      </c>
      <c r="G25" s="22">
        <v>235</v>
      </c>
      <c r="H25" s="15">
        <f t="shared" si="3"/>
        <v>31.58225490196078</v>
      </c>
      <c r="I25" s="21">
        <v>65</v>
      </c>
    </row>
    <row r="26" spans="1:9" ht="19.5" customHeight="1">
      <c r="A26" s="13" t="s">
        <v>69</v>
      </c>
      <c r="B26" s="23">
        <f t="shared" si="0"/>
        <v>245</v>
      </c>
      <c r="C26" s="22">
        <v>24</v>
      </c>
      <c r="D26" s="22">
        <v>221</v>
      </c>
      <c r="E26" s="23">
        <f t="shared" si="1"/>
        <v>284.6596</v>
      </c>
      <c r="F26" s="22">
        <v>28.6596</v>
      </c>
      <c r="G26" s="22">
        <v>256</v>
      </c>
      <c r="H26" s="15">
        <f t="shared" si="3"/>
        <v>16.187591836734704</v>
      </c>
      <c r="I26" s="21">
        <v>61</v>
      </c>
    </row>
    <row r="27" spans="1:9" ht="19.5" customHeight="1">
      <c r="A27" s="13" t="s">
        <v>70</v>
      </c>
      <c r="B27" s="23">
        <f t="shared" si="0"/>
        <v>123</v>
      </c>
      <c r="C27" s="22">
        <v>51</v>
      </c>
      <c r="D27" s="22">
        <v>72</v>
      </c>
      <c r="E27" s="23">
        <f t="shared" si="1"/>
        <v>110.56360000000001</v>
      </c>
      <c r="F27" s="22">
        <v>36.5636</v>
      </c>
      <c r="G27" s="22">
        <v>74</v>
      </c>
      <c r="H27" s="15">
        <f t="shared" si="3"/>
        <v>-10.110894308943086</v>
      </c>
      <c r="I27" s="21">
        <v>94</v>
      </c>
    </row>
    <row r="28" spans="1:9" ht="19.5" customHeight="1">
      <c r="A28" s="13" t="s">
        <v>71</v>
      </c>
      <c r="B28" s="23">
        <f t="shared" si="0"/>
        <v>107</v>
      </c>
      <c r="C28" s="22">
        <v>32</v>
      </c>
      <c r="D28" s="22">
        <v>75</v>
      </c>
      <c r="E28" s="23">
        <f t="shared" si="1"/>
        <v>136.6405</v>
      </c>
      <c r="F28" s="22">
        <v>36.6405</v>
      </c>
      <c r="G28" s="22">
        <v>100</v>
      </c>
      <c r="H28" s="15">
        <f t="shared" si="3"/>
        <v>27.701401869158882</v>
      </c>
      <c r="I28" s="21">
        <v>90</v>
      </c>
    </row>
    <row r="29" spans="1:9" ht="19.5" customHeight="1">
      <c r="A29" s="13" t="s">
        <v>72</v>
      </c>
      <c r="B29" s="23">
        <f t="shared" si="0"/>
        <v>172</v>
      </c>
      <c r="C29" s="22">
        <v>121</v>
      </c>
      <c r="D29" s="22">
        <v>51</v>
      </c>
      <c r="E29" s="23">
        <f t="shared" si="1"/>
        <v>191.6631</v>
      </c>
      <c r="F29" s="22">
        <v>136.6631</v>
      </c>
      <c r="G29" s="22">
        <v>55</v>
      </c>
      <c r="H29" s="15">
        <f t="shared" si="3"/>
        <v>11.432034883720931</v>
      </c>
      <c r="I29" s="21">
        <v>77</v>
      </c>
    </row>
    <row r="30" spans="1:9" ht="19.5" customHeight="1">
      <c r="A30" s="13" t="s">
        <v>28</v>
      </c>
      <c r="B30" s="23">
        <f t="shared" si="0"/>
        <v>33138</v>
      </c>
      <c r="C30" s="22">
        <v>12458</v>
      </c>
      <c r="D30" s="22">
        <v>20680</v>
      </c>
      <c r="E30" s="23">
        <f t="shared" si="1"/>
        <v>39663</v>
      </c>
      <c r="F30" s="22">
        <v>15616</v>
      </c>
      <c r="G30" s="22">
        <v>24047</v>
      </c>
      <c r="H30" s="15">
        <f t="shared" si="3"/>
        <v>19.69038565996741</v>
      </c>
      <c r="I30" s="10"/>
    </row>
    <row r="31" spans="1:9" ht="19.5" customHeight="1" thickBot="1">
      <c r="A31" s="14" t="s">
        <v>29</v>
      </c>
      <c r="B31" s="19">
        <f aca="true" t="shared" si="4" ref="B31:G31">B5/B30*100</f>
        <v>58.008932343533104</v>
      </c>
      <c r="C31" s="19">
        <f t="shared" si="4"/>
        <v>87.1969818590464</v>
      </c>
      <c r="D31" s="19">
        <f t="shared" si="4"/>
        <v>40.42553191489361</v>
      </c>
      <c r="E31" s="19">
        <f t="shared" si="4"/>
        <v>61.10938784257367</v>
      </c>
      <c r="F31" s="19">
        <f t="shared" si="4"/>
        <v>93.22372246413931</v>
      </c>
      <c r="G31" s="19">
        <f t="shared" si="4"/>
        <v>40.254501601031315</v>
      </c>
      <c r="H31" s="19">
        <f>E31-B31</f>
        <v>3.1004554990405637</v>
      </c>
      <c r="I31" s="12"/>
    </row>
    <row r="32" spans="1:9" ht="14.25">
      <c r="A32" s="33" t="s">
        <v>134</v>
      </c>
      <c r="B32" s="34"/>
      <c r="C32" s="34"/>
      <c r="D32" s="34"/>
      <c r="E32" s="34"/>
      <c r="F32" s="34"/>
      <c r="G32" s="34"/>
      <c r="H32" s="34"/>
      <c r="I32" s="34"/>
    </row>
    <row r="33" spans="1:9" ht="14.2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4.25">
      <c r="A34" s="46" t="s">
        <v>131</v>
      </c>
      <c r="B34" s="47"/>
      <c r="C34" s="47"/>
      <c r="D34" s="47"/>
      <c r="E34" s="47"/>
      <c r="F34" s="47"/>
      <c r="G34" s="47"/>
      <c r="H34" s="47"/>
      <c r="I34" s="47"/>
    </row>
  </sheetData>
  <sheetProtection/>
  <mergeCells count="10">
    <mergeCell ref="A33:I33"/>
    <mergeCell ref="A34:I34"/>
    <mergeCell ref="A1:I1"/>
    <mergeCell ref="A2:I2"/>
    <mergeCell ref="A32:I32"/>
    <mergeCell ref="I3:I4"/>
    <mergeCell ref="A3:A4"/>
    <mergeCell ref="B3:D3"/>
    <mergeCell ref="E3:G3"/>
    <mergeCell ref="H3:H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3"/>
  <ignoredErrors>
    <ignoredError sqref="F5:G5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J5" sqref="J5"/>
    </sheetView>
  </sheetViews>
  <sheetFormatPr defaultColWidth="9.00390625" defaultRowHeight="14.25"/>
  <cols>
    <col min="1" max="1" width="14.375" style="6" customWidth="1"/>
    <col min="2" max="9" width="8.25390625" style="1" customWidth="1"/>
    <col min="10" max="16384" width="9.00390625" style="1" customWidth="1"/>
  </cols>
  <sheetData>
    <row r="1" spans="1:9" ht="27.75" customHeight="1">
      <c r="A1" s="27" t="s">
        <v>73</v>
      </c>
      <c r="B1" s="28"/>
      <c r="C1" s="28"/>
      <c r="D1" s="28"/>
      <c r="E1" s="28"/>
      <c r="F1" s="28"/>
      <c r="G1" s="28"/>
      <c r="H1" s="28"/>
      <c r="I1" s="28"/>
    </row>
    <row r="2" spans="1:9" s="5" customFormat="1" ht="19.5" customHeight="1" thickBot="1">
      <c r="A2" s="29" t="s">
        <v>106</v>
      </c>
      <c r="B2" s="30"/>
      <c r="C2" s="30"/>
      <c r="D2" s="30"/>
      <c r="E2" s="30"/>
      <c r="F2" s="30"/>
      <c r="G2" s="30"/>
      <c r="H2" s="30"/>
      <c r="I2" s="30"/>
    </row>
    <row r="3" spans="1:9" s="5" customFormat="1" ht="31.5" customHeight="1">
      <c r="A3" s="35" t="s">
        <v>0</v>
      </c>
      <c r="B3" s="45" t="s">
        <v>118</v>
      </c>
      <c r="C3" s="37"/>
      <c r="D3" s="37"/>
      <c r="E3" s="45" t="s">
        <v>115</v>
      </c>
      <c r="F3" s="37"/>
      <c r="G3" s="37"/>
      <c r="H3" s="45" t="s">
        <v>116</v>
      </c>
      <c r="I3" s="44" t="s">
        <v>117</v>
      </c>
    </row>
    <row r="4" spans="1:9" s="5" customFormat="1" ht="31.5" customHeight="1">
      <c r="A4" s="36"/>
      <c r="B4" s="7" t="s">
        <v>1</v>
      </c>
      <c r="C4" s="7" t="s">
        <v>2</v>
      </c>
      <c r="D4" s="7" t="s">
        <v>3</v>
      </c>
      <c r="E4" s="7" t="s">
        <v>1</v>
      </c>
      <c r="F4" s="7" t="s">
        <v>2</v>
      </c>
      <c r="G4" s="7" t="s">
        <v>3</v>
      </c>
      <c r="H4" s="38"/>
      <c r="I4" s="32"/>
    </row>
    <row r="5" spans="1:9" ht="24.75" customHeight="1">
      <c r="A5" s="13" t="s">
        <v>4</v>
      </c>
      <c r="B5" s="23">
        <f>SUM(C5:D5)</f>
        <v>14830</v>
      </c>
      <c r="C5" s="23">
        <f>SUM(C6:C23)</f>
        <v>7412</v>
      </c>
      <c r="D5" s="23">
        <f>SUM(D6:D23)</f>
        <v>7418</v>
      </c>
      <c r="E5" s="23">
        <f>SUM(F5:G5)</f>
        <v>15150.400000000001</v>
      </c>
      <c r="F5" s="23">
        <f>SUM(F6:F23)</f>
        <v>7199.400000000001</v>
      </c>
      <c r="G5" s="23">
        <f>SUM(G6:G23)</f>
        <v>7951</v>
      </c>
      <c r="H5" s="20">
        <f>(E5/B5-1)*100</f>
        <v>2.160485502360099</v>
      </c>
      <c r="I5" s="9"/>
    </row>
    <row r="6" spans="1:9" ht="24.75" customHeight="1">
      <c r="A6" s="13" t="s">
        <v>74</v>
      </c>
      <c r="B6" s="23">
        <f aca="true" t="shared" si="0" ref="B6:B24">SUM(C6:D6)</f>
        <v>5320</v>
      </c>
      <c r="C6" s="22">
        <v>3345</v>
      </c>
      <c r="D6" s="22">
        <v>1975</v>
      </c>
      <c r="E6" s="23">
        <f aca="true" t="shared" si="1" ref="E6:E24">SUM(F6:G6)</f>
        <v>5595.54</v>
      </c>
      <c r="F6" s="22">
        <v>3304.04</v>
      </c>
      <c r="G6" s="22">
        <v>2291.5</v>
      </c>
      <c r="H6" s="15">
        <f aca="true" t="shared" si="2" ref="H6:H24">(E6/B6-1)*100</f>
        <v>5.179323308270667</v>
      </c>
      <c r="I6" s="21">
        <v>12</v>
      </c>
    </row>
    <row r="7" spans="1:9" ht="24.75" customHeight="1">
      <c r="A7" s="13" t="s">
        <v>75</v>
      </c>
      <c r="B7" s="23">
        <f t="shared" si="0"/>
        <v>644</v>
      </c>
      <c r="C7" s="22">
        <v>178</v>
      </c>
      <c r="D7" s="22">
        <v>466</v>
      </c>
      <c r="E7" s="23">
        <f t="shared" si="1"/>
        <v>488.76</v>
      </c>
      <c r="F7" s="22">
        <v>150.36</v>
      </c>
      <c r="G7" s="22">
        <v>338.4</v>
      </c>
      <c r="H7" s="15">
        <f t="shared" si="2"/>
        <v>-24.105590062111805</v>
      </c>
      <c r="I7" s="21">
        <v>40</v>
      </c>
    </row>
    <row r="8" spans="1:9" ht="24.75" customHeight="1">
      <c r="A8" s="13" t="s">
        <v>76</v>
      </c>
      <c r="B8" s="23">
        <f t="shared" si="0"/>
        <v>1662</v>
      </c>
      <c r="C8" s="22">
        <v>677</v>
      </c>
      <c r="D8" s="22">
        <v>985</v>
      </c>
      <c r="E8" s="23">
        <f t="shared" si="1"/>
        <v>1576.6</v>
      </c>
      <c r="F8" s="22">
        <v>433.4</v>
      </c>
      <c r="G8" s="22">
        <v>1143.2</v>
      </c>
      <c r="H8" s="15">
        <f t="shared" si="2"/>
        <v>-5.138387484957885</v>
      </c>
      <c r="I8" s="21">
        <v>20</v>
      </c>
    </row>
    <row r="9" spans="1:9" ht="24.75" customHeight="1">
      <c r="A9" s="13" t="s">
        <v>77</v>
      </c>
      <c r="B9" s="23">
        <f t="shared" si="0"/>
        <v>1881</v>
      </c>
      <c r="C9" s="22">
        <v>1069</v>
      </c>
      <c r="D9" s="22">
        <v>812</v>
      </c>
      <c r="E9" s="23">
        <f t="shared" si="1"/>
        <v>2981.5299999999997</v>
      </c>
      <c r="F9" s="22">
        <v>2003.83</v>
      </c>
      <c r="G9" s="22">
        <v>977.7</v>
      </c>
      <c r="H9" s="15">
        <f t="shared" si="2"/>
        <v>58.507708665603396</v>
      </c>
      <c r="I9" s="21">
        <v>16</v>
      </c>
    </row>
    <row r="10" spans="1:9" ht="24.75" customHeight="1">
      <c r="A10" s="13" t="s">
        <v>78</v>
      </c>
      <c r="B10" s="23">
        <f t="shared" si="0"/>
        <v>677</v>
      </c>
      <c r="C10" s="22">
        <v>349</v>
      </c>
      <c r="D10" s="22">
        <v>328</v>
      </c>
      <c r="E10" s="23">
        <f t="shared" si="1"/>
        <v>477.64</v>
      </c>
      <c r="F10" s="22">
        <v>114.44</v>
      </c>
      <c r="G10" s="22">
        <v>363.2</v>
      </c>
      <c r="H10" s="15">
        <f t="shared" si="2"/>
        <v>-29.44756277695717</v>
      </c>
      <c r="I10" s="21">
        <v>41</v>
      </c>
    </row>
    <row r="11" spans="1:9" ht="24.75" customHeight="1">
      <c r="A11" s="13" t="s">
        <v>79</v>
      </c>
      <c r="B11" s="23">
        <f t="shared" si="0"/>
        <v>688</v>
      </c>
      <c r="C11" s="22">
        <v>165</v>
      </c>
      <c r="D11" s="22">
        <v>523</v>
      </c>
      <c r="E11" s="23">
        <f t="shared" si="1"/>
        <v>782.26</v>
      </c>
      <c r="F11" s="22">
        <v>105.06</v>
      </c>
      <c r="G11" s="22">
        <v>677.2</v>
      </c>
      <c r="H11" s="15">
        <f t="shared" si="2"/>
        <v>13.700581395348843</v>
      </c>
      <c r="I11" s="21">
        <v>30</v>
      </c>
    </row>
    <row r="12" spans="1:9" ht="24.75" customHeight="1">
      <c r="A12" s="13" t="s">
        <v>80</v>
      </c>
      <c r="B12" s="23">
        <f t="shared" si="0"/>
        <v>584</v>
      </c>
      <c r="C12" s="22">
        <v>317</v>
      </c>
      <c r="D12" s="22">
        <v>267</v>
      </c>
      <c r="E12" s="23">
        <f t="shared" si="1"/>
        <v>139.39999999999998</v>
      </c>
      <c r="F12" s="22">
        <v>54.8</v>
      </c>
      <c r="G12" s="22">
        <v>84.6</v>
      </c>
      <c r="H12" s="15">
        <f t="shared" si="2"/>
        <v>-76.13013698630138</v>
      </c>
      <c r="I12" s="21">
        <v>88</v>
      </c>
    </row>
    <row r="13" spans="1:9" ht="24.75" customHeight="1">
      <c r="A13" s="13" t="s">
        <v>81</v>
      </c>
      <c r="B13" s="23">
        <f t="shared" si="0"/>
        <v>403</v>
      </c>
      <c r="C13" s="22">
        <v>162</v>
      </c>
      <c r="D13" s="22">
        <v>241</v>
      </c>
      <c r="E13" s="23">
        <f t="shared" si="1"/>
        <v>347.32000000000005</v>
      </c>
      <c r="F13" s="22">
        <v>87.22</v>
      </c>
      <c r="G13" s="22">
        <v>260.1</v>
      </c>
      <c r="H13" s="15">
        <f t="shared" si="2"/>
        <v>-13.816377171215866</v>
      </c>
      <c r="I13" s="21">
        <v>49</v>
      </c>
    </row>
    <row r="14" spans="1:9" ht="24.75" customHeight="1">
      <c r="A14" s="13" t="s">
        <v>82</v>
      </c>
      <c r="B14" s="23">
        <f t="shared" si="0"/>
        <v>367</v>
      </c>
      <c r="C14" s="22">
        <v>143</v>
      </c>
      <c r="D14" s="22">
        <v>224</v>
      </c>
      <c r="E14" s="23">
        <f t="shared" si="1"/>
        <v>280.27</v>
      </c>
      <c r="F14" s="22">
        <v>39.87</v>
      </c>
      <c r="G14" s="22">
        <v>240.4</v>
      </c>
      <c r="H14" s="15">
        <f t="shared" si="2"/>
        <v>-23.632152588555865</v>
      </c>
      <c r="I14" s="21">
        <v>62</v>
      </c>
    </row>
    <row r="15" spans="1:9" ht="24.75" customHeight="1">
      <c r="A15" s="13" t="s">
        <v>83</v>
      </c>
      <c r="B15" s="23">
        <f t="shared" si="0"/>
        <v>329</v>
      </c>
      <c r="C15" s="22">
        <v>117</v>
      </c>
      <c r="D15" s="22">
        <v>212</v>
      </c>
      <c r="E15" s="23">
        <f t="shared" si="1"/>
        <v>327.13</v>
      </c>
      <c r="F15" s="22">
        <v>81.23</v>
      </c>
      <c r="G15" s="22">
        <v>245.9</v>
      </c>
      <c r="H15" s="15">
        <f t="shared" si="2"/>
        <v>-0.5683890577507622</v>
      </c>
      <c r="I15" s="21">
        <v>55</v>
      </c>
    </row>
    <row r="16" spans="1:9" ht="24.75" customHeight="1">
      <c r="A16" s="13" t="s">
        <v>84</v>
      </c>
      <c r="B16" s="23">
        <f t="shared" si="0"/>
        <v>239</v>
      </c>
      <c r="C16" s="22">
        <v>141</v>
      </c>
      <c r="D16" s="22">
        <v>98</v>
      </c>
      <c r="E16" s="23">
        <f t="shared" si="1"/>
        <v>149.22</v>
      </c>
      <c r="F16" s="22">
        <v>72.12</v>
      </c>
      <c r="G16" s="22">
        <v>77.1</v>
      </c>
      <c r="H16" s="15">
        <f t="shared" si="2"/>
        <v>-37.56485355648535</v>
      </c>
      <c r="I16" s="21">
        <v>85</v>
      </c>
    </row>
    <row r="17" spans="1:9" ht="24.75" customHeight="1">
      <c r="A17" s="13" t="s">
        <v>85</v>
      </c>
      <c r="B17" s="23">
        <f t="shared" si="0"/>
        <v>646</v>
      </c>
      <c r="C17" s="22">
        <v>125</v>
      </c>
      <c r="D17" s="22">
        <v>521</v>
      </c>
      <c r="E17" s="23">
        <f t="shared" si="1"/>
        <v>745.8000000000001</v>
      </c>
      <c r="F17" s="22">
        <v>140.1</v>
      </c>
      <c r="G17" s="22">
        <v>605.7</v>
      </c>
      <c r="H17" s="15">
        <f t="shared" si="2"/>
        <v>15.448916408668744</v>
      </c>
      <c r="I17" s="21">
        <v>31</v>
      </c>
    </row>
    <row r="18" spans="1:9" ht="24.75" customHeight="1">
      <c r="A18" s="13" t="s">
        <v>86</v>
      </c>
      <c r="B18" s="23">
        <f t="shared" si="0"/>
        <v>273</v>
      </c>
      <c r="C18" s="22">
        <v>133</v>
      </c>
      <c r="D18" s="22">
        <v>140</v>
      </c>
      <c r="E18" s="23">
        <f t="shared" si="1"/>
        <v>299.22</v>
      </c>
      <c r="F18" s="22">
        <v>68.12</v>
      </c>
      <c r="G18" s="22">
        <v>231.1</v>
      </c>
      <c r="H18" s="15">
        <f t="shared" si="2"/>
        <v>9.60439560439561</v>
      </c>
      <c r="I18" s="21">
        <v>58</v>
      </c>
    </row>
    <row r="19" spans="1:9" ht="24.75" customHeight="1">
      <c r="A19" s="13" t="s">
        <v>87</v>
      </c>
      <c r="B19" s="23">
        <f t="shared" si="0"/>
        <v>277</v>
      </c>
      <c r="C19" s="22">
        <v>99</v>
      </c>
      <c r="D19" s="22">
        <v>178</v>
      </c>
      <c r="E19" s="23">
        <f t="shared" si="1"/>
        <v>171.43</v>
      </c>
      <c r="F19" s="22">
        <v>109.13</v>
      </c>
      <c r="G19" s="22">
        <v>62.3</v>
      </c>
      <c r="H19" s="15">
        <f t="shared" si="2"/>
        <v>-38.11191335740072</v>
      </c>
      <c r="I19" s="21">
        <v>82</v>
      </c>
    </row>
    <row r="20" spans="1:9" ht="24.75" customHeight="1">
      <c r="A20" s="13" t="s">
        <v>88</v>
      </c>
      <c r="B20" s="23">
        <f t="shared" si="0"/>
        <v>211</v>
      </c>
      <c r="C20" s="22">
        <v>77</v>
      </c>
      <c r="D20" s="22">
        <v>134</v>
      </c>
      <c r="E20" s="23">
        <f t="shared" si="1"/>
        <v>233.66000000000003</v>
      </c>
      <c r="F20" s="22">
        <v>131.36</v>
      </c>
      <c r="G20" s="22">
        <v>102.3</v>
      </c>
      <c r="H20" s="15">
        <f t="shared" si="2"/>
        <v>10.739336492891006</v>
      </c>
      <c r="I20" s="21">
        <v>71</v>
      </c>
    </row>
    <row r="21" spans="1:9" ht="24.75" customHeight="1">
      <c r="A21" s="13" t="s">
        <v>89</v>
      </c>
      <c r="B21" s="23">
        <f t="shared" si="0"/>
        <v>173</v>
      </c>
      <c r="C21" s="22">
        <v>95</v>
      </c>
      <c r="D21" s="22">
        <v>78</v>
      </c>
      <c r="E21" s="23">
        <f t="shared" si="1"/>
        <v>87.33</v>
      </c>
      <c r="F21" s="22">
        <v>60.43</v>
      </c>
      <c r="G21" s="22">
        <v>26.9</v>
      </c>
      <c r="H21" s="15">
        <f t="shared" si="2"/>
        <v>-49.52023121387283</v>
      </c>
      <c r="I21" s="21">
        <v>96</v>
      </c>
    </row>
    <row r="22" spans="1:9" ht="24.75" customHeight="1">
      <c r="A22" s="13" t="s">
        <v>90</v>
      </c>
      <c r="B22" s="23">
        <f t="shared" si="0"/>
        <v>197</v>
      </c>
      <c r="C22" s="22">
        <v>101</v>
      </c>
      <c r="D22" s="22">
        <v>96</v>
      </c>
      <c r="E22" s="23">
        <f t="shared" si="1"/>
        <v>182.05</v>
      </c>
      <c r="F22" s="22">
        <v>111.05</v>
      </c>
      <c r="G22" s="22">
        <v>71</v>
      </c>
      <c r="H22" s="15">
        <f t="shared" si="2"/>
        <v>-7.588832487309638</v>
      </c>
      <c r="I22" s="21">
        <v>79</v>
      </c>
    </row>
    <row r="23" spans="1:9" ht="24.75" customHeight="1">
      <c r="A23" s="13" t="s">
        <v>91</v>
      </c>
      <c r="B23" s="23">
        <f t="shared" si="0"/>
        <v>259</v>
      </c>
      <c r="C23" s="22">
        <v>119</v>
      </c>
      <c r="D23" s="22">
        <v>140</v>
      </c>
      <c r="E23" s="23">
        <f t="shared" si="1"/>
        <v>285.24</v>
      </c>
      <c r="F23" s="22">
        <v>132.84</v>
      </c>
      <c r="G23" s="22">
        <v>152.4</v>
      </c>
      <c r="H23" s="15">
        <f t="shared" si="2"/>
        <v>10.131274131274125</v>
      </c>
      <c r="I23" s="21">
        <v>60</v>
      </c>
    </row>
    <row r="24" spans="1:9" ht="24.75" customHeight="1">
      <c r="A24" s="13" t="s">
        <v>28</v>
      </c>
      <c r="B24" s="23">
        <f t="shared" si="0"/>
        <v>26500</v>
      </c>
      <c r="C24" s="22">
        <v>11189</v>
      </c>
      <c r="D24" s="22">
        <v>15311</v>
      </c>
      <c r="E24" s="23">
        <f t="shared" si="1"/>
        <v>34661</v>
      </c>
      <c r="F24" s="22">
        <v>15727</v>
      </c>
      <c r="G24" s="22">
        <v>18934</v>
      </c>
      <c r="H24" s="15">
        <f t="shared" si="2"/>
        <v>30.796226415094342</v>
      </c>
      <c r="I24" s="10"/>
    </row>
    <row r="25" spans="1:9" ht="24.75" customHeight="1" thickBot="1">
      <c r="A25" s="14" t="s">
        <v>29</v>
      </c>
      <c r="B25" s="19">
        <f aca="true" t="shared" si="3" ref="B25:G25">B5/B24*100</f>
        <v>55.9622641509434</v>
      </c>
      <c r="C25" s="19">
        <f t="shared" si="3"/>
        <v>66.24363213870767</v>
      </c>
      <c r="D25" s="19">
        <f t="shared" si="3"/>
        <v>48.448827640258635</v>
      </c>
      <c r="E25" s="19">
        <f t="shared" si="3"/>
        <v>43.71022186318918</v>
      </c>
      <c r="F25" s="19">
        <f t="shared" si="3"/>
        <v>45.77732561836333</v>
      </c>
      <c r="G25" s="19">
        <f t="shared" si="3"/>
        <v>41.99323967465934</v>
      </c>
      <c r="H25" s="19">
        <f>E25-B25</f>
        <v>-12.252042287754215</v>
      </c>
      <c r="I25" s="12"/>
    </row>
    <row r="26" spans="1:9" ht="14.25">
      <c r="A26" s="51" t="s">
        <v>135</v>
      </c>
      <c r="B26" s="52"/>
      <c r="C26" s="52"/>
      <c r="D26" s="52"/>
      <c r="E26" s="52"/>
      <c r="F26" s="52"/>
      <c r="G26" s="52"/>
      <c r="H26" s="52"/>
      <c r="I26" s="52"/>
    </row>
    <row r="27" spans="1:9" ht="14.25">
      <c r="A27" s="47"/>
      <c r="B27" s="47"/>
      <c r="C27" s="47"/>
      <c r="D27" s="47"/>
      <c r="E27" s="47"/>
      <c r="F27" s="47"/>
      <c r="G27" s="47"/>
      <c r="H27" s="47"/>
      <c r="I27" s="47"/>
    </row>
    <row r="28" spans="1:9" ht="14.25">
      <c r="A28" s="43" t="s">
        <v>132</v>
      </c>
      <c r="B28" s="26"/>
      <c r="C28" s="26"/>
      <c r="D28" s="26"/>
      <c r="E28" s="26"/>
      <c r="F28" s="26"/>
      <c r="G28" s="26"/>
      <c r="H28" s="26"/>
      <c r="I28" s="26"/>
    </row>
  </sheetData>
  <sheetProtection/>
  <mergeCells count="10">
    <mergeCell ref="A27:I27"/>
    <mergeCell ref="A28:I28"/>
    <mergeCell ref="A1:I1"/>
    <mergeCell ref="A2:I2"/>
    <mergeCell ref="I3:I4"/>
    <mergeCell ref="A26:I26"/>
    <mergeCell ref="A3:A4"/>
    <mergeCell ref="B3:D3"/>
    <mergeCell ref="E3:G3"/>
    <mergeCell ref="H3:H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  <ignoredErrors>
    <ignoredError sqref="F5:G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J5" sqref="J5"/>
    </sheetView>
  </sheetViews>
  <sheetFormatPr defaultColWidth="9.00390625" defaultRowHeight="14.25"/>
  <cols>
    <col min="1" max="1" width="14.375" style="6" customWidth="1"/>
    <col min="2" max="9" width="8.25390625" style="1" customWidth="1"/>
    <col min="10" max="16384" width="9.00390625" style="1" customWidth="1"/>
  </cols>
  <sheetData>
    <row r="1" spans="1:9" ht="27.75" customHeight="1">
      <c r="A1" s="27" t="s">
        <v>92</v>
      </c>
      <c r="B1" s="28"/>
      <c r="C1" s="28"/>
      <c r="D1" s="28"/>
      <c r="E1" s="28"/>
      <c r="F1" s="28"/>
      <c r="G1" s="28"/>
      <c r="H1" s="28"/>
      <c r="I1" s="28"/>
    </row>
    <row r="2" spans="1:9" s="5" customFormat="1" ht="19.5" customHeight="1" thickBot="1">
      <c r="A2" s="29" t="s">
        <v>106</v>
      </c>
      <c r="B2" s="30"/>
      <c r="C2" s="30"/>
      <c r="D2" s="30"/>
      <c r="E2" s="30"/>
      <c r="F2" s="30"/>
      <c r="G2" s="30"/>
      <c r="H2" s="30"/>
      <c r="I2" s="30"/>
    </row>
    <row r="3" spans="1:9" s="5" customFormat="1" ht="31.5" customHeight="1">
      <c r="A3" s="35" t="s">
        <v>0</v>
      </c>
      <c r="B3" s="45" t="s">
        <v>118</v>
      </c>
      <c r="C3" s="37"/>
      <c r="D3" s="37"/>
      <c r="E3" s="45" t="s">
        <v>115</v>
      </c>
      <c r="F3" s="37"/>
      <c r="G3" s="37"/>
      <c r="H3" s="45" t="s">
        <v>116</v>
      </c>
      <c r="I3" s="44" t="s">
        <v>119</v>
      </c>
    </row>
    <row r="4" spans="1:9" s="5" customFormat="1" ht="31.5" customHeight="1">
      <c r="A4" s="36"/>
      <c r="B4" s="7" t="s">
        <v>1</v>
      </c>
      <c r="C4" s="7" t="s">
        <v>2</v>
      </c>
      <c r="D4" s="7" t="s">
        <v>3</v>
      </c>
      <c r="E4" s="7" t="s">
        <v>1</v>
      </c>
      <c r="F4" s="7" t="s">
        <v>2</v>
      </c>
      <c r="G4" s="7" t="s">
        <v>3</v>
      </c>
      <c r="H4" s="38"/>
      <c r="I4" s="32"/>
    </row>
    <row r="5" spans="1:9" ht="33" customHeight="1">
      <c r="A5" s="17" t="s">
        <v>4</v>
      </c>
      <c r="B5" s="23">
        <f>SUM(C5:D5)</f>
        <v>47619</v>
      </c>
      <c r="C5" s="23">
        <v>27193</v>
      </c>
      <c r="D5" s="23">
        <f>SUM(D6:D18)</f>
        <v>20426</v>
      </c>
      <c r="E5" s="23">
        <f>SUM(F5:G5)</f>
        <v>23048</v>
      </c>
      <c r="F5" s="23">
        <f>SUM(F6:F18)</f>
        <v>5249</v>
      </c>
      <c r="G5" s="23">
        <f>SUM(G6:G18)</f>
        <v>17799</v>
      </c>
      <c r="H5" s="15">
        <f aca="true" t="shared" si="0" ref="H5:H19">(E5/B5-1)*100</f>
        <v>-51.599151599151604</v>
      </c>
      <c r="I5" s="18"/>
    </row>
    <row r="6" spans="1:9" ht="33" customHeight="1">
      <c r="A6" s="13" t="s">
        <v>93</v>
      </c>
      <c r="B6" s="23">
        <f aca="true" t="shared" si="1" ref="B6:B19">SUM(C6:D6)</f>
        <v>13240</v>
      </c>
      <c r="C6" s="22">
        <v>4504</v>
      </c>
      <c r="D6" s="22">
        <v>8736</v>
      </c>
      <c r="E6" s="23">
        <f aca="true" t="shared" si="2" ref="E6:E19">SUM(F6:G6)</f>
        <v>7734</v>
      </c>
      <c r="F6" s="22">
        <v>1621</v>
      </c>
      <c r="G6" s="22">
        <v>6113</v>
      </c>
      <c r="H6" s="15">
        <f t="shared" si="0"/>
        <v>-41.586102719033235</v>
      </c>
      <c r="I6" s="21">
        <v>3</v>
      </c>
    </row>
    <row r="7" spans="1:9" ht="33" customHeight="1">
      <c r="A7" s="13" t="s">
        <v>94</v>
      </c>
      <c r="B7" s="23">
        <f t="shared" si="1"/>
        <v>19052</v>
      </c>
      <c r="C7" s="22">
        <v>12757</v>
      </c>
      <c r="D7" s="22">
        <v>6295</v>
      </c>
      <c r="E7" s="23">
        <f t="shared" si="2"/>
        <v>4342</v>
      </c>
      <c r="F7" s="22">
        <v>1413</v>
      </c>
      <c r="G7" s="22">
        <v>2929</v>
      </c>
      <c r="H7" s="15">
        <f t="shared" si="0"/>
        <v>-77.20974175939534</v>
      </c>
      <c r="I7" s="21">
        <v>13</v>
      </c>
    </row>
    <row r="8" spans="1:9" ht="33" customHeight="1">
      <c r="A8" s="13" t="s">
        <v>95</v>
      </c>
      <c r="B8" s="23">
        <f t="shared" si="1"/>
        <v>11182</v>
      </c>
      <c r="C8" s="22">
        <v>7934</v>
      </c>
      <c r="D8" s="22">
        <v>3248</v>
      </c>
      <c r="E8" s="23">
        <f t="shared" si="2"/>
        <v>7237</v>
      </c>
      <c r="F8" s="22">
        <v>1399</v>
      </c>
      <c r="G8" s="22">
        <v>5838</v>
      </c>
      <c r="H8" s="15">
        <f t="shared" si="0"/>
        <v>-35.279914147737436</v>
      </c>
      <c r="I8" s="21">
        <v>8</v>
      </c>
    </row>
    <row r="9" spans="1:9" ht="33" customHeight="1">
      <c r="A9" s="13" t="s">
        <v>96</v>
      </c>
      <c r="B9" s="23">
        <f t="shared" si="1"/>
        <v>5</v>
      </c>
      <c r="C9" s="22">
        <v>3</v>
      </c>
      <c r="D9" s="22">
        <v>2</v>
      </c>
      <c r="E9" s="23">
        <f t="shared" si="2"/>
        <v>18</v>
      </c>
      <c r="F9" s="22">
        <v>3</v>
      </c>
      <c r="G9" s="22">
        <v>15</v>
      </c>
      <c r="H9" s="15">
        <f t="shared" si="0"/>
        <v>260</v>
      </c>
      <c r="I9" s="21">
        <v>100</v>
      </c>
    </row>
    <row r="10" spans="1:9" ht="33" customHeight="1">
      <c r="A10" s="13" t="s">
        <v>97</v>
      </c>
      <c r="B10" s="23">
        <f t="shared" si="1"/>
        <v>1545</v>
      </c>
      <c r="C10" s="22">
        <v>637</v>
      </c>
      <c r="D10" s="22">
        <v>908</v>
      </c>
      <c r="E10" s="23">
        <f t="shared" si="2"/>
        <v>1521</v>
      </c>
      <c r="F10" s="22">
        <v>116</v>
      </c>
      <c r="G10" s="22">
        <v>1405</v>
      </c>
      <c r="H10" s="15">
        <f t="shared" si="0"/>
        <v>-1.553398058252431</v>
      </c>
      <c r="I10" s="21">
        <v>22</v>
      </c>
    </row>
    <row r="11" spans="1:9" ht="33" customHeight="1">
      <c r="A11" s="13" t="s">
        <v>98</v>
      </c>
      <c r="B11" s="23">
        <f t="shared" si="1"/>
        <v>523</v>
      </c>
      <c r="C11" s="22">
        <v>50</v>
      </c>
      <c r="D11" s="22">
        <v>473</v>
      </c>
      <c r="E11" s="23">
        <f t="shared" si="2"/>
        <v>289</v>
      </c>
      <c r="F11" s="22">
        <v>17</v>
      </c>
      <c r="G11" s="22">
        <v>272</v>
      </c>
      <c r="H11" s="15">
        <f t="shared" si="0"/>
        <v>-44.74187380497132</v>
      </c>
      <c r="I11" s="21">
        <v>59</v>
      </c>
    </row>
    <row r="12" spans="1:9" ht="33" customHeight="1">
      <c r="A12" s="13" t="s">
        <v>99</v>
      </c>
      <c r="B12" s="23">
        <f t="shared" si="1"/>
        <v>331</v>
      </c>
      <c r="C12" s="22">
        <v>54</v>
      </c>
      <c r="D12" s="22">
        <v>277</v>
      </c>
      <c r="E12" s="23">
        <f t="shared" si="2"/>
        <v>364</v>
      </c>
      <c r="F12" s="22">
        <v>160</v>
      </c>
      <c r="G12" s="22">
        <v>204</v>
      </c>
      <c r="H12" s="15">
        <f t="shared" si="0"/>
        <v>9.969788519637458</v>
      </c>
      <c r="I12" s="21">
        <v>47</v>
      </c>
    </row>
    <row r="13" spans="1:9" ht="33" customHeight="1">
      <c r="A13" s="13" t="s">
        <v>100</v>
      </c>
      <c r="B13" s="23">
        <f t="shared" si="1"/>
        <v>42</v>
      </c>
      <c r="C13" s="22">
        <v>35</v>
      </c>
      <c r="D13" s="22">
        <v>7</v>
      </c>
      <c r="E13" s="23">
        <f t="shared" si="2"/>
        <v>497</v>
      </c>
      <c r="F13" s="22">
        <v>78</v>
      </c>
      <c r="G13" s="22">
        <v>419</v>
      </c>
      <c r="H13" s="15">
        <f t="shared" si="0"/>
        <v>1083.3333333333335</v>
      </c>
      <c r="I13" s="21">
        <v>39</v>
      </c>
    </row>
    <row r="14" spans="1:9" ht="33" customHeight="1">
      <c r="A14" s="13" t="s">
        <v>59</v>
      </c>
      <c r="B14" s="23">
        <f t="shared" si="1"/>
        <v>598</v>
      </c>
      <c r="C14" s="22">
        <v>591</v>
      </c>
      <c r="D14" s="22">
        <v>7</v>
      </c>
      <c r="E14" s="23">
        <f t="shared" si="2"/>
        <v>157</v>
      </c>
      <c r="F14" s="22">
        <v>93</v>
      </c>
      <c r="G14" s="22">
        <v>64</v>
      </c>
      <c r="H14" s="15">
        <f t="shared" si="0"/>
        <v>-73.74581939799332</v>
      </c>
      <c r="I14" s="21">
        <v>84</v>
      </c>
    </row>
    <row r="15" spans="1:9" ht="33" customHeight="1">
      <c r="A15" s="13" t="s">
        <v>101</v>
      </c>
      <c r="B15" s="23">
        <f t="shared" si="1"/>
        <v>56</v>
      </c>
      <c r="C15" s="22">
        <v>14</v>
      </c>
      <c r="D15" s="22">
        <v>42</v>
      </c>
      <c r="E15" s="23">
        <f t="shared" si="2"/>
        <v>131</v>
      </c>
      <c r="F15" s="22">
        <v>24</v>
      </c>
      <c r="G15" s="22">
        <v>107</v>
      </c>
      <c r="H15" s="15">
        <f t="shared" si="0"/>
        <v>133.92857142857144</v>
      </c>
      <c r="I15" s="21">
        <v>93</v>
      </c>
    </row>
    <row r="16" spans="1:9" ht="33" customHeight="1">
      <c r="A16" s="13" t="s">
        <v>102</v>
      </c>
      <c r="B16" s="23">
        <f t="shared" si="1"/>
        <v>49</v>
      </c>
      <c r="C16" s="22">
        <v>13</v>
      </c>
      <c r="D16" s="22">
        <v>36</v>
      </c>
      <c r="E16" s="23">
        <f t="shared" si="2"/>
        <v>79</v>
      </c>
      <c r="F16" s="22">
        <v>14</v>
      </c>
      <c r="G16" s="22">
        <v>65</v>
      </c>
      <c r="H16" s="15">
        <f t="shared" si="0"/>
        <v>61.224489795918366</v>
      </c>
      <c r="I16" s="21">
        <v>97</v>
      </c>
    </row>
    <row r="17" spans="1:9" ht="33" customHeight="1">
      <c r="A17" s="13" t="s">
        <v>103</v>
      </c>
      <c r="B17" s="23">
        <f t="shared" si="1"/>
        <v>934</v>
      </c>
      <c r="C17" s="22">
        <v>594</v>
      </c>
      <c r="D17" s="22">
        <v>340</v>
      </c>
      <c r="E17" s="23">
        <f t="shared" si="2"/>
        <v>541</v>
      </c>
      <c r="F17" s="22">
        <v>221</v>
      </c>
      <c r="G17" s="22">
        <v>320</v>
      </c>
      <c r="H17" s="15">
        <f t="shared" si="0"/>
        <v>-42.07708779443254</v>
      </c>
      <c r="I17" s="21">
        <v>37</v>
      </c>
    </row>
    <row r="18" spans="1:9" ht="33" customHeight="1">
      <c r="A18" s="13" t="s">
        <v>104</v>
      </c>
      <c r="B18" s="23">
        <f t="shared" si="1"/>
        <v>61</v>
      </c>
      <c r="C18" s="22">
        <v>6</v>
      </c>
      <c r="D18" s="22">
        <v>55</v>
      </c>
      <c r="E18" s="23">
        <f t="shared" si="2"/>
        <v>138</v>
      </c>
      <c r="F18" s="22">
        <v>90</v>
      </c>
      <c r="G18" s="22">
        <v>48</v>
      </c>
      <c r="H18" s="15">
        <f t="shared" si="0"/>
        <v>126.2295081967213</v>
      </c>
      <c r="I18" s="21">
        <v>89</v>
      </c>
    </row>
    <row r="19" spans="1:9" ht="33" customHeight="1">
      <c r="A19" s="13" t="s">
        <v>28</v>
      </c>
      <c r="B19" s="23">
        <f t="shared" si="1"/>
        <v>47619</v>
      </c>
      <c r="C19" s="22">
        <v>27193</v>
      </c>
      <c r="D19" s="22">
        <v>20426</v>
      </c>
      <c r="E19" s="23">
        <f t="shared" si="2"/>
        <v>53239</v>
      </c>
      <c r="F19" s="22">
        <v>32366</v>
      </c>
      <c r="G19" s="22">
        <v>20873</v>
      </c>
      <c r="H19" s="15">
        <f t="shared" si="0"/>
        <v>11.80201180201179</v>
      </c>
      <c r="I19" s="10"/>
    </row>
    <row r="20" spans="1:9" ht="33" customHeight="1" thickBot="1">
      <c r="A20" s="14" t="s">
        <v>29</v>
      </c>
      <c r="B20" s="19">
        <f aca="true" t="shared" si="3" ref="B20:G20">B5/B19*100</f>
        <v>100</v>
      </c>
      <c r="C20" s="19">
        <f t="shared" si="3"/>
        <v>100</v>
      </c>
      <c r="D20" s="19">
        <f t="shared" si="3"/>
        <v>100</v>
      </c>
      <c r="E20" s="19">
        <f t="shared" si="3"/>
        <v>43.29157196791826</v>
      </c>
      <c r="F20" s="19">
        <f t="shared" si="3"/>
        <v>16.2176357906445</v>
      </c>
      <c r="G20" s="19">
        <f t="shared" si="3"/>
        <v>85.27284051166579</v>
      </c>
      <c r="H20" s="19">
        <f>E20-B20</f>
        <v>-56.70842803208174</v>
      </c>
      <c r="I20" s="12"/>
    </row>
    <row r="21" spans="1:9" ht="14.25" customHeight="1">
      <c r="A21" s="33" t="s">
        <v>136</v>
      </c>
      <c r="B21" s="34"/>
      <c r="C21" s="34"/>
      <c r="D21" s="34"/>
      <c r="E21" s="34"/>
      <c r="F21" s="34"/>
      <c r="G21" s="34"/>
      <c r="H21" s="34"/>
      <c r="I21" s="34"/>
    </row>
    <row r="22" spans="1:9" ht="14.25">
      <c r="A22" s="47"/>
      <c r="B22" s="47"/>
      <c r="C22" s="47"/>
      <c r="D22" s="47"/>
      <c r="E22" s="47"/>
      <c r="F22" s="47"/>
      <c r="G22" s="47"/>
      <c r="H22" s="47"/>
      <c r="I22" s="47"/>
    </row>
    <row r="23" spans="1:9" ht="14.25">
      <c r="A23" s="46" t="s">
        <v>133</v>
      </c>
      <c r="B23" s="47"/>
      <c r="C23" s="47"/>
      <c r="D23" s="47"/>
      <c r="E23" s="47"/>
      <c r="F23" s="47"/>
      <c r="G23" s="47"/>
      <c r="H23" s="47"/>
      <c r="I23" s="47"/>
    </row>
  </sheetData>
  <sheetProtection/>
  <mergeCells count="10">
    <mergeCell ref="A23:I23"/>
    <mergeCell ref="A21:I21"/>
    <mergeCell ref="I3:I4"/>
    <mergeCell ref="A22:I22"/>
    <mergeCell ref="A1:I1"/>
    <mergeCell ref="A2:I2"/>
    <mergeCell ref="A3:A4"/>
    <mergeCell ref="B3:D3"/>
    <mergeCell ref="E3:G3"/>
    <mergeCell ref="H3:H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  <ignoredErrors>
    <ignoredError sqref="G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1</cp:lastModifiedBy>
  <cp:lastPrinted>2011-05-18T08:07:16Z</cp:lastPrinted>
  <dcterms:created xsi:type="dcterms:W3CDTF">2009-03-09T03:10:16Z</dcterms:created>
  <dcterms:modified xsi:type="dcterms:W3CDTF">2011-09-06T08:42:27Z</dcterms:modified>
  <cp:category/>
  <cp:version/>
  <cp:contentType/>
  <cp:contentStatus/>
</cp:coreProperties>
</file>