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河源中学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<sst xmlns="http://schemas.openxmlformats.org/spreadsheetml/2006/main" count="54" uniqueCount="54">
  <si>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此件为准</t>
  </si>
  <si>
    <t>2021年河源中学、河源高级中学招生计划
指标到校名额分配表</t>
  </si>
  <si>
    <t>初中学校</t>
  </si>
  <si>
    <t>三年完整学籍初三人数</t>
  </si>
  <si>
    <r>
      <t>各学校三年完整学籍初三人数占总数比例（B/</t>
    </r>
    <r>
      <rPr>
        <sz val="11"/>
        <rFont val="宋体"/>
        <family val="0"/>
      </rPr>
      <t>9114</t>
    </r>
    <r>
      <rPr>
        <sz val="11"/>
        <rFont val="宋体"/>
        <family val="0"/>
      </rPr>
      <t>）</t>
    </r>
  </si>
  <si>
    <t>河源中学按招生计划1300人（剔除200县招生数）计算，到校指标数（C×550）</t>
  </si>
  <si>
    <t>河源高级中学按招生计划1000人（剔除200县招生数）计算，到校指标数（C×400）</t>
  </si>
  <si>
    <t>备注</t>
  </si>
  <si>
    <t>A</t>
  </si>
  <si>
    <t>B</t>
  </si>
  <si>
    <t>C</t>
  </si>
  <si>
    <t>D</t>
  </si>
  <si>
    <t>E</t>
  </si>
  <si>
    <t>F</t>
  </si>
  <si>
    <t>河源市第一中学</t>
  </si>
  <si>
    <t>三年完整学籍初三学生人数数据来源两区和市直学校报送。</t>
  </si>
  <si>
    <t>河源市第二中学</t>
  </si>
  <si>
    <t>河源市田家炳实验中学</t>
  </si>
  <si>
    <t>深圳中学河源实验学校</t>
  </si>
  <si>
    <t>河源中学实验学校</t>
  </si>
  <si>
    <t>河源市正德中学</t>
  </si>
  <si>
    <t>河源市体育运动学校</t>
  </si>
  <si>
    <t>河源市源城区啸仙中学</t>
  </si>
  <si>
    <t>河源市源城区雅居乐中学</t>
  </si>
  <si>
    <t>河源市高新区实验学校</t>
  </si>
  <si>
    <t>河源市源城区第一中学</t>
  </si>
  <si>
    <t>河源市源城区文昌学校</t>
  </si>
  <si>
    <t>河源市源城区丰源学校</t>
  </si>
  <si>
    <t>河源市源城区宝源学校</t>
  </si>
  <si>
    <t>河源市源城区源西中学</t>
  </si>
  <si>
    <t>河源市源城区新江路中学</t>
  </si>
  <si>
    <t>河源市源城区埔前中学</t>
  </si>
  <si>
    <t>河源市源城区埔前镇第二中学</t>
  </si>
  <si>
    <t>河源市源城区高埔岗学校</t>
  </si>
  <si>
    <t>河源市源城区黄冈实验中学</t>
  </si>
  <si>
    <t>河源市源城区光明学校</t>
  </si>
  <si>
    <t>河源市源城区南开学校</t>
  </si>
  <si>
    <t>河源市源城区二九二学校</t>
  </si>
  <si>
    <t>河源市源城区弘德实验学校</t>
  </si>
  <si>
    <t>河源市源城区东湖实验学校</t>
  </si>
  <si>
    <t>河源市源城区东晖实验学校</t>
  </si>
  <si>
    <t>河源市源城区东华英文实验学校</t>
  </si>
  <si>
    <t>河源市源城区公园东中学</t>
  </si>
  <si>
    <t>河源市源城区光明双语学校</t>
  </si>
  <si>
    <t>城东学校</t>
  </si>
  <si>
    <t>临江中学</t>
  </si>
  <si>
    <t>临江镇第二中学</t>
  </si>
  <si>
    <t>古竹中学</t>
  </si>
  <si>
    <t>新智中学</t>
  </si>
  <si>
    <t>广东外语外贸大学附设河源市源城外国语学校</t>
  </si>
  <si>
    <t>北大附属德爱国际学校</t>
  </si>
  <si>
    <t>崇明实验学校</t>
  </si>
  <si>
    <t>河源东岸学校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</si>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</sst>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 "/>
  </numFmts>
  <fonts count="46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14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63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0" fillId="0" borderId="10" xfId="63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0" xfId="63" applyFont="1" applyFill="1" applyBorder="1" applyAlignment="1">
      <alignment horizontal="center" vertical="center" wrapText="1"/>
      <protection/>
    </xf>
    <xf numFmtId="0" fontId="1" fillId="0" borderId="11" xfId="63" applyFont="1" applyFill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SheetLayoutView="100" workbookViewId="0" topLeftCell="A25">
      <selection activeCell="D34" sqref="D34"/>
    </sheetView>
  </sheetViews>
  <sheetFormatPr defaultColWidth="9.00390625" defaultRowHeight="14.25"/>
  <cols>
    <col min="1" max="1" width="30.75390625" style="0" customWidth="1"/>
    <col min="2" max="2" width="6.625" style="0" customWidth="1"/>
    <col min="3" max="3" width="12.75390625" style="0" customWidth="1"/>
    <col min="4" max="5" width="19.00390625" style="0" customWidth="1"/>
    <col min="6" max="6" width="7.50390625" style="0" customWidth="1"/>
  </cols>
  <sheetData>
    <row r="1" ht="18.75">
      <c r="A1" s="1" t="s">
        <v>0</v>
      </c>
    </row>
    <row r="2" spans="1:6" ht="45" customHeight="1">
      <c r="A2" s="2" t="s">
        <v>1</v>
      </c>
      <c r="B2" s="2"/>
      <c r="C2" s="2"/>
      <c r="D2" s="2"/>
      <c r="E2" s="2"/>
      <c r="F2" s="2"/>
    </row>
    <row r="3" spans="1:6" ht="65.25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ht="18" customHeight="1">
      <c r="A4" s="5" t="s">
        <v>8</v>
      </c>
      <c r="B4" s="5" t="s">
        <v>9</v>
      </c>
      <c r="C4" s="5" t="s">
        <v>10</v>
      </c>
      <c r="D4" s="5" t="s">
        <v>11</v>
      </c>
      <c r="E4" s="5" t="s">
        <v>12</v>
      </c>
      <c r="F4" s="5" t="s">
        <v>13</v>
      </c>
    </row>
    <row r="5" spans="1:6" ht="18" customHeight="1">
      <c r="A5" s="6" t="s">
        <v>14</v>
      </c>
      <c r="B5" s="7">
        <v>579</v>
      </c>
      <c r="C5" s="8">
        <f>B5/9114</f>
        <v>0.06352863726135616</v>
      </c>
      <c r="D5" s="9">
        <f>C5*550</f>
        <v>34.94075049374589</v>
      </c>
      <c r="E5" s="9">
        <f>C5*400</f>
        <v>25.411454904542463</v>
      </c>
      <c r="F5" s="10" t="s">
        <v>15</v>
      </c>
    </row>
    <row r="6" spans="1:6" ht="18" customHeight="1">
      <c r="A6" s="11" t="s">
        <v>16</v>
      </c>
      <c r="B6" s="7">
        <v>322</v>
      </c>
      <c r="C6" s="8">
        <f aca="true" t="shared" si="0" ref="C6:C43">B6/9114</f>
        <v>0.03533026113671275</v>
      </c>
      <c r="D6" s="9">
        <f aca="true" t="shared" si="1" ref="D6:D43">C6*550</f>
        <v>19.43164362519201</v>
      </c>
      <c r="E6" s="9">
        <f aca="true" t="shared" si="2" ref="E6:E43">C6*400</f>
        <v>14.132104454685098</v>
      </c>
      <c r="F6" s="10"/>
    </row>
    <row r="7" spans="1:6" ht="18" customHeight="1">
      <c r="A7" s="11" t="s">
        <v>17</v>
      </c>
      <c r="B7" s="7">
        <v>178</v>
      </c>
      <c r="C7" s="8">
        <f t="shared" si="0"/>
        <v>0.019530392802282203</v>
      </c>
      <c r="D7" s="9">
        <f t="shared" si="1"/>
        <v>10.741716041255211</v>
      </c>
      <c r="E7" s="9">
        <f t="shared" si="2"/>
        <v>7.8121571209128815</v>
      </c>
      <c r="F7" s="10"/>
    </row>
    <row r="8" spans="1:6" ht="18" customHeight="1">
      <c r="A8" s="11" t="s">
        <v>18</v>
      </c>
      <c r="B8" s="10">
        <v>341</v>
      </c>
      <c r="C8" s="8">
        <f t="shared" si="0"/>
        <v>0.03741496598639456</v>
      </c>
      <c r="D8" s="9">
        <f t="shared" si="1"/>
        <v>20.578231292517007</v>
      </c>
      <c r="E8" s="9">
        <f t="shared" si="2"/>
        <v>14.965986394557824</v>
      </c>
      <c r="F8" s="10"/>
    </row>
    <row r="9" spans="1:6" ht="18" customHeight="1">
      <c r="A9" s="11" t="s">
        <v>19</v>
      </c>
      <c r="B9" s="10">
        <v>1248</v>
      </c>
      <c r="C9" s="8">
        <f t="shared" si="0"/>
        <v>0.1369321922317314</v>
      </c>
      <c r="D9" s="9">
        <f t="shared" si="1"/>
        <v>75.31270572745227</v>
      </c>
      <c r="E9" s="9">
        <f t="shared" si="2"/>
        <v>54.77287689269256</v>
      </c>
      <c r="F9" s="10"/>
    </row>
    <row r="10" spans="1:6" ht="18" customHeight="1">
      <c r="A10" s="6" t="s">
        <v>20</v>
      </c>
      <c r="B10" s="10">
        <v>552</v>
      </c>
      <c r="C10" s="8">
        <f t="shared" si="0"/>
        <v>0.06056616194865043</v>
      </c>
      <c r="D10" s="9">
        <f t="shared" si="1"/>
        <v>33.31138907175774</v>
      </c>
      <c r="E10" s="9">
        <f t="shared" si="2"/>
        <v>24.226464779460173</v>
      </c>
      <c r="F10" s="10"/>
    </row>
    <row r="11" spans="1:6" ht="18" customHeight="1">
      <c r="A11" s="11" t="s">
        <v>21</v>
      </c>
      <c r="B11" s="7">
        <v>69</v>
      </c>
      <c r="C11" s="8">
        <f t="shared" si="0"/>
        <v>0.007570770243581304</v>
      </c>
      <c r="D11" s="9">
        <f t="shared" si="1"/>
        <v>4.163923633969717</v>
      </c>
      <c r="E11" s="9">
        <f t="shared" si="2"/>
        <v>3.0283080974325216</v>
      </c>
      <c r="F11" s="10"/>
    </row>
    <row r="12" spans="1:6" ht="18" customHeight="1">
      <c r="A12" s="11" t="s">
        <v>22</v>
      </c>
      <c r="B12" s="7">
        <v>758</v>
      </c>
      <c r="C12" s="8">
        <f t="shared" si="0"/>
        <v>0.08316875137151634</v>
      </c>
      <c r="D12" s="9">
        <f t="shared" si="1"/>
        <v>45.74281325433399</v>
      </c>
      <c r="E12" s="9">
        <f t="shared" si="2"/>
        <v>33.267500548606534</v>
      </c>
      <c r="F12" s="10"/>
    </row>
    <row r="13" spans="1:6" ht="18" customHeight="1">
      <c r="A13" s="11" t="s">
        <v>23</v>
      </c>
      <c r="B13" s="7">
        <v>284</v>
      </c>
      <c r="C13" s="8">
        <f t="shared" si="0"/>
        <v>0.031160851437349132</v>
      </c>
      <c r="D13" s="9">
        <f t="shared" si="1"/>
        <v>17.138468290542022</v>
      </c>
      <c r="E13" s="9">
        <f>C13*400+1</f>
        <v>13.464340574939653</v>
      </c>
      <c r="F13" s="10"/>
    </row>
    <row r="14" spans="1:6" ht="18" customHeight="1">
      <c r="A14" s="11" t="s">
        <v>24</v>
      </c>
      <c r="B14" s="7">
        <v>228</v>
      </c>
      <c r="C14" s="8">
        <f t="shared" si="0"/>
        <v>0.025016458196181698</v>
      </c>
      <c r="D14" s="9">
        <f t="shared" si="1"/>
        <v>13.759052007899934</v>
      </c>
      <c r="E14" s="9">
        <f t="shared" si="2"/>
        <v>10.006583278472679</v>
      </c>
      <c r="F14" s="10"/>
    </row>
    <row r="15" spans="1:6" ht="18" customHeight="1">
      <c r="A15" s="11" t="s">
        <v>25</v>
      </c>
      <c r="B15" s="7">
        <v>201</v>
      </c>
      <c r="C15" s="8">
        <f t="shared" si="0"/>
        <v>0.022053982883475973</v>
      </c>
      <c r="D15" s="9">
        <f t="shared" si="1"/>
        <v>12.129690585911785</v>
      </c>
      <c r="E15" s="9">
        <f t="shared" si="2"/>
        <v>8.821593153390388</v>
      </c>
      <c r="F15" s="10"/>
    </row>
    <row r="16" spans="1:6" ht="18" customHeight="1">
      <c r="A16" s="11" t="s">
        <v>26</v>
      </c>
      <c r="B16" s="7">
        <v>306</v>
      </c>
      <c r="C16" s="8">
        <f t="shared" si="0"/>
        <v>0.03357472021066491</v>
      </c>
      <c r="D16" s="9">
        <f>C16*550+1</f>
        <v>19.4660961158657</v>
      </c>
      <c r="E16" s="9">
        <f t="shared" si="2"/>
        <v>13.429888084265965</v>
      </c>
      <c r="F16" s="10"/>
    </row>
    <row r="17" spans="1:6" ht="18" customHeight="1">
      <c r="A17" s="11" t="s">
        <v>27</v>
      </c>
      <c r="B17" s="7">
        <v>101</v>
      </c>
      <c r="C17" s="8">
        <f t="shared" si="0"/>
        <v>0.01108185209567698</v>
      </c>
      <c r="D17" s="9">
        <f t="shared" si="1"/>
        <v>6.095018652622339</v>
      </c>
      <c r="E17" s="9">
        <f t="shared" si="2"/>
        <v>4.432740838270792</v>
      </c>
      <c r="F17" s="10"/>
    </row>
    <row r="18" spans="1:6" ht="18" customHeight="1">
      <c r="A18" s="11" t="s">
        <v>28</v>
      </c>
      <c r="B18" s="7">
        <v>176</v>
      </c>
      <c r="C18" s="8">
        <f t="shared" si="0"/>
        <v>0.019310950186526222</v>
      </c>
      <c r="D18" s="9">
        <f t="shared" si="1"/>
        <v>10.621022602589422</v>
      </c>
      <c r="E18" s="9">
        <f t="shared" si="2"/>
        <v>7.7243800746104885</v>
      </c>
      <c r="F18" s="10"/>
    </row>
    <row r="19" spans="1:6" ht="18" customHeight="1">
      <c r="A19" s="11" t="s">
        <v>29</v>
      </c>
      <c r="B19" s="7">
        <v>140</v>
      </c>
      <c r="C19" s="8">
        <f t="shared" si="0"/>
        <v>0.015360983102918587</v>
      </c>
      <c r="D19" s="9">
        <f t="shared" si="1"/>
        <v>8.448540706605224</v>
      </c>
      <c r="E19" s="9">
        <f t="shared" si="2"/>
        <v>6.1443932411674345</v>
      </c>
      <c r="F19" s="10"/>
    </row>
    <row r="20" spans="1:6" ht="18" customHeight="1">
      <c r="A20" s="11" t="s">
        <v>30</v>
      </c>
      <c r="B20" s="7">
        <v>186</v>
      </c>
      <c r="C20" s="8">
        <f t="shared" si="0"/>
        <v>0.02040816326530612</v>
      </c>
      <c r="D20" s="9">
        <f t="shared" si="1"/>
        <v>11.224489795918366</v>
      </c>
      <c r="E20" s="9">
        <f t="shared" si="2"/>
        <v>8.16326530612245</v>
      </c>
      <c r="F20" s="10"/>
    </row>
    <row r="21" spans="1:6" ht="18" customHeight="1">
      <c r="A21" s="11" t="s">
        <v>31</v>
      </c>
      <c r="B21" s="7">
        <v>203</v>
      </c>
      <c r="C21" s="8">
        <f t="shared" si="0"/>
        <v>0.02227342549923195</v>
      </c>
      <c r="D21" s="9">
        <f t="shared" si="1"/>
        <v>12.250384024577572</v>
      </c>
      <c r="E21" s="9">
        <f t="shared" si="2"/>
        <v>8.90937019969278</v>
      </c>
      <c r="F21" s="10"/>
    </row>
    <row r="22" spans="1:6" ht="18" customHeight="1">
      <c r="A22" s="11" t="s">
        <v>32</v>
      </c>
      <c r="B22" s="7">
        <v>232</v>
      </c>
      <c r="C22" s="8">
        <f t="shared" si="0"/>
        <v>0.025455343427693657</v>
      </c>
      <c r="D22" s="9">
        <f t="shared" si="1"/>
        <v>14.00043888523151</v>
      </c>
      <c r="E22" s="9">
        <f t="shared" si="2"/>
        <v>10.182137371077463</v>
      </c>
      <c r="F22" s="10"/>
    </row>
    <row r="23" spans="1:6" ht="18" customHeight="1">
      <c r="A23" s="11" t="s">
        <v>33</v>
      </c>
      <c r="B23" s="7">
        <v>86</v>
      </c>
      <c r="C23" s="8">
        <f t="shared" si="0"/>
        <v>0.009436032477507132</v>
      </c>
      <c r="D23" s="9">
        <f t="shared" si="1"/>
        <v>5.189817862628923</v>
      </c>
      <c r="E23" s="9">
        <f t="shared" si="2"/>
        <v>3.7744129910028525</v>
      </c>
      <c r="F23" s="10"/>
    </row>
    <row r="24" spans="1:6" ht="18" customHeight="1">
      <c r="A24" s="11" t="s">
        <v>34</v>
      </c>
      <c r="B24" s="7">
        <v>87</v>
      </c>
      <c r="C24" s="8">
        <f t="shared" si="0"/>
        <v>0.009545753785385122</v>
      </c>
      <c r="D24" s="9">
        <f t="shared" si="1"/>
        <v>5.250164581961817</v>
      </c>
      <c r="E24" s="9">
        <f t="shared" si="2"/>
        <v>3.818301514154049</v>
      </c>
      <c r="F24" s="10"/>
    </row>
    <row r="25" spans="1:6" ht="18" customHeight="1">
      <c r="A25" s="11" t="s">
        <v>35</v>
      </c>
      <c r="B25" s="7">
        <v>310</v>
      </c>
      <c r="C25" s="8">
        <f t="shared" si="0"/>
        <v>0.034013605442176874</v>
      </c>
      <c r="D25" s="9">
        <f t="shared" si="1"/>
        <v>18.70748299319728</v>
      </c>
      <c r="E25" s="9">
        <f t="shared" si="2"/>
        <v>13.60544217687075</v>
      </c>
      <c r="F25" s="10"/>
    </row>
    <row r="26" spans="1:6" ht="18" customHeight="1">
      <c r="A26" s="11" t="s">
        <v>36</v>
      </c>
      <c r="B26" s="7">
        <v>45</v>
      </c>
      <c r="C26" s="8">
        <f t="shared" si="0"/>
        <v>0.004937458854509546</v>
      </c>
      <c r="D26" s="9">
        <f t="shared" si="1"/>
        <v>2.7156023699802505</v>
      </c>
      <c r="E26" s="9">
        <f t="shared" si="2"/>
        <v>1.9749835418038184</v>
      </c>
      <c r="F26" s="10"/>
    </row>
    <row r="27" spans="1:6" ht="18" customHeight="1">
      <c r="A27" s="11" t="s">
        <v>37</v>
      </c>
      <c r="B27" s="12">
        <v>43</v>
      </c>
      <c r="C27" s="8">
        <f t="shared" si="0"/>
        <v>0.004718016238753566</v>
      </c>
      <c r="D27" s="9">
        <f t="shared" si="1"/>
        <v>2.5949089313144613</v>
      </c>
      <c r="E27" s="9">
        <f t="shared" si="2"/>
        <v>1.8872064955014263</v>
      </c>
      <c r="F27" s="10"/>
    </row>
    <row r="28" spans="1:6" ht="18" customHeight="1">
      <c r="A28" s="11" t="s">
        <v>38</v>
      </c>
      <c r="B28" s="12">
        <v>68</v>
      </c>
      <c r="C28" s="8">
        <f t="shared" si="0"/>
        <v>0.007461048935703314</v>
      </c>
      <c r="D28" s="9">
        <f t="shared" si="1"/>
        <v>4.103576914636823</v>
      </c>
      <c r="E28" s="9">
        <f t="shared" si="2"/>
        <v>2.9844195742813255</v>
      </c>
      <c r="F28" s="10"/>
    </row>
    <row r="29" spans="1:6" ht="18" customHeight="1">
      <c r="A29" s="11" t="s">
        <v>39</v>
      </c>
      <c r="B29" s="12">
        <v>73</v>
      </c>
      <c r="C29" s="8">
        <f t="shared" si="0"/>
        <v>0.008009655475093263</v>
      </c>
      <c r="D29" s="9">
        <f t="shared" si="1"/>
        <v>4.405310511301295</v>
      </c>
      <c r="E29" s="9">
        <f t="shared" si="2"/>
        <v>3.203862190037305</v>
      </c>
      <c r="F29" s="10"/>
    </row>
    <row r="30" spans="1:6" ht="18" customHeight="1">
      <c r="A30" s="11" t="s">
        <v>40</v>
      </c>
      <c r="B30" s="7">
        <v>10</v>
      </c>
      <c r="C30" s="8">
        <f t="shared" si="0"/>
        <v>0.0010972130787798991</v>
      </c>
      <c r="D30" s="9">
        <f t="shared" si="1"/>
        <v>0.6034671933289445</v>
      </c>
      <c r="E30" s="9">
        <f t="shared" si="2"/>
        <v>0.4388852315119597</v>
      </c>
      <c r="F30" s="10"/>
    </row>
    <row r="31" spans="1:6" ht="18" customHeight="1">
      <c r="A31" s="11" t="s">
        <v>41</v>
      </c>
      <c r="B31" s="7">
        <v>52</v>
      </c>
      <c r="C31" s="8">
        <f t="shared" si="0"/>
        <v>0.005705508009655475</v>
      </c>
      <c r="D31" s="9">
        <f t="shared" si="1"/>
        <v>3.1380294053105113</v>
      </c>
      <c r="E31" s="9">
        <f t="shared" si="2"/>
        <v>2.2822032038621898</v>
      </c>
      <c r="F31" s="10"/>
    </row>
    <row r="32" spans="1:6" ht="18" customHeight="1">
      <c r="A32" s="11" t="s">
        <v>42</v>
      </c>
      <c r="B32" s="7">
        <v>347</v>
      </c>
      <c r="C32" s="8">
        <f t="shared" si="0"/>
        <v>0.038073293833662494</v>
      </c>
      <c r="D32" s="9">
        <f t="shared" si="1"/>
        <v>20.94031160851437</v>
      </c>
      <c r="E32" s="9">
        <f t="shared" si="2"/>
        <v>15.229317533464998</v>
      </c>
      <c r="F32" s="10"/>
    </row>
    <row r="33" spans="1:6" ht="18" customHeight="1">
      <c r="A33" s="11" t="s">
        <v>43</v>
      </c>
      <c r="B33" s="7">
        <v>107</v>
      </c>
      <c r="C33" s="8">
        <f t="shared" si="0"/>
        <v>0.01174017994294492</v>
      </c>
      <c r="D33" s="9">
        <f t="shared" si="1"/>
        <v>6.457098968619706</v>
      </c>
      <c r="E33" s="9">
        <f t="shared" si="2"/>
        <v>4.696071977177968</v>
      </c>
      <c r="F33" s="10"/>
    </row>
    <row r="34" spans="1:6" ht="18" customHeight="1">
      <c r="A34" s="13" t="s">
        <v>44</v>
      </c>
      <c r="B34" s="7">
        <v>458</v>
      </c>
      <c r="C34" s="8">
        <f t="shared" si="0"/>
        <v>0.05025235900811938</v>
      </c>
      <c r="D34" s="9">
        <f t="shared" si="1"/>
        <v>27.638797454465657</v>
      </c>
      <c r="E34" s="9">
        <f t="shared" si="2"/>
        <v>20.10094360324775</v>
      </c>
      <c r="F34" s="10"/>
    </row>
    <row r="35" spans="1:6" ht="18" customHeight="1">
      <c r="A35" s="13" t="s">
        <v>45</v>
      </c>
      <c r="B35" s="7">
        <v>222</v>
      </c>
      <c r="C35" s="8">
        <f t="shared" si="0"/>
        <v>0.024358130348913758</v>
      </c>
      <c r="D35" s="9">
        <f t="shared" si="1"/>
        <v>13.396971691902566</v>
      </c>
      <c r="E35" s="9">
        <f t="shared" si="2"/>
        <v>9.743252139565502</v>
      </c>
      <c r="F35" s="10"/>
    </row>
    <row r="36" spans="1:6" ht="18" customHeight="1">
      <c r="A36" s="14" t="s">
        <v>46</v>
      </c>
      <c r="B36" s="7">
        <v>153</v>
      </c>
      <c r="C36" s="8">
        <f t="shared" si="0"/>
        <v>0.016787360105332456</v>
      </c>
      <c r="D36" s="9">
        <f t="shared" si="1"/>
        <v>9.23304805793285</v>
      </c>
      <c r="E36" s="9">
        <f t="shared" si="2"/>
        <v>6.7149440421329825</v>
      </c>
      <c r="F36" s="10"/>
    </row>
    <row r="37" spans="1:6" ht="18" customHeight="1">
      <c r="A37" s="14" t="s">
        <v>47</v>
      </c>
      <c r="B37" s="7">
        <v>268</v>
      </c>
      <c r="C37" s="8">
        <f t="shared" si="0"/>
        <v>0.029405310511301293</v>
      </c>
      <c r="D37" s="9">
        <f t="shared" si="1"/>
        <v>16.172920781215712</v>
      </c>
      <c r="E37" s="9">
        <f t="shared" si="2"/>
        <v>11.762124204520518</v>
      </c>
      <c r="F37" s="10"/>
    </row>
    <row r="38" spans="1:6" ht="18" customHeight="1">
      <c r="A38" s="14" t="s">
        <v>48</v>
      </c>
      <c r="B38" s="7">
        <v>257</v>
      </c>
      <c r="C38" s="8">
        <f t="shared" si="0"/>
        <v>0.028198376124643407</v>
      </c>
      <c r="D38" s="9">
        <f t="shared" si="1"/>
        <v>15.509106868553873</v>
      </c>
      <c r="E38" s="9">
        <f t="shared" si="2"/>
        <v>11.279350449857363</v>
      </c>
      <c r="F38" s="10"/>
    </row>
    <row r="39" spans="1:6" ht="30" customHeight="1">
      <c r="A39" s="13" t="s">
        <v>49</v>
      </c>
      <c r="B39" s="7">
        <v>94</v>
      </c>
      <c r="C39" s="8">
        <f t="shared" si="0"/>
        <v>0.010313802940531051</v>
      </c>
      <c r="D39" s="9">
        <f t="shared" si="1"/>
        <v>5.672591617292078</v>
      </c>
      <c r="E39" s="9">
        <f t="shared" si="2"/>
        <v>4.125521176212421</v>
      </c>
      <c r="F39" s="10"/>
    </row>
    <row r="40" spans="1:6" ht="18" customHeight="1">
      <c r="A40" s="6" t="s">
        <v>50</v>
      </c>
      <c r="B40" s="7">
        <v>231</v>
      </c>
      <c r="C40" s="8">
        <f t="shared" si="0"/>
        <v>0.02534562211981567</v>
      </c>
      <c r="D40" s="9">
        <f t="shared" si="1"/>
        <v>13.940092165898617</v>
      </c>
      <c r="E40" s="9">
        <f t="shared" si="2"/>
        <v>10.138248847926267</v>
      </c>
      <c r="F40" s="10"/>
    </row>
    <row r="41" spans="1:6" ht="18" customHeight="1">
      <c r="A41" s="14" t="s">
        <v>51</v>
      </c>
      <c r="B41" s="10">
        <v>40</v>
      </c>
      <c r="C41" s="8">
        <f t="shared" si="0"/>
        <v>0.004388852315119597</v>
      </c>
      <c r="D41" s="9">
        <f t="shared" si="1"/>
        <v>2.413868773315778</v>
      </c>
      <c r="E41" s="9">
        <f t="shared" si="2"/>
        <v>1.7555409260478387</v>
      </c>
      <c r="F41" s="7"/>
    </row>
    <row r="42" spans="1:6" ht="18" customHeight="1">
      <c r="A42" s="15" t="s">
        <v>52</v>
      </c>
      <c r="B42" s="16">
        <v>59</v>
      </c>
      <c r="C42" s="8">
        <f t="shared" si="0"/>
        <v>0.006473557164801405</v>
      </c>
      <c r="D42" s="9">
        <f t="shared" si="1"/>
        <v>3.5604564406407726</v>
      </c>
      <c r="E42" s="9">
        <f t="shared" si="2"/>
        <v>2.589422865920562</v>
      </c>
      <c r="F42" s="17"/>
    </row>
    <row r="43" spans="1:6" ht="18" customHeight="1">
      <c r="A43" s="16" t="s">
        <v>53</v>
      </c>
      <c r="B43" s="16">
        <f>SUM(B5:B42)</f>
        <v>9114</v>
      </c>
      <c r="C43" s="8">
        <f t="shared" si="0"/>
        <v>1</v>
      </c>
      <c r="D43" s="9">
        <f t="shared" si="1"/>
        <v>550</v>
      </c>
      <c r="E43" s="9">
        <f t="shared" si="2"/>
        <v>400</v>
      </c>
      <c r="F43" s="17"/>
    </row>
  </sheetData>
  <sheetProtection/>
  <mergeCells count="2">
    <mergeCell ref="A2:F2"/>
    <mergeCell ref="F5:F35"/>
  </mergeCells>
  <printOptions/>
  <pageMargins left="0.5506944444444445" right="0.5506944444444445" top="0.7868055555555555" bottom="0.39305555555555555" header="0.5118055555555555" footer="0.5118055555555555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黄霞</cp:lastModifiedBy>
  <cp:lastPrinted>2020-07-01T02:36:09Z</cp:lastPrinted>
  <dcterms:created xsi:type="dcterms:W3CDTF">2012-06-06T01:30:27Z</dcterms:created>
  <dcterms:modified xsi:type="dcterms:W3CDTF">2021-05-27T02:26:18Z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</Properties>
</file>