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940"/>
  </bookViews>
  <sheets>
    <sheet name="企业实行不定时工作制和综合计算工时工作制审批" sheetId="1" r:id="rId1"/>
    <sheet name="省系统2" sheetId="2" state="hidden" r:id="rId2"/>
    <sheet name="省系统" sheetId="3" state="hidden" r:id="rId3"/>
  </sheets>
  <definedNames>
    <definedName name="_xlnm._FilterDatabase" localSheetId="1" hidden="1">省系统2!$A$3:$S$265</definedName>
    <definedName name="_xlnm._FilterDatabase" localSheetId="2" hidden="1">省系统!$A$3:$W$265</definedName>
    <definedName name="_xlnm.Print_Area" localSheetId="0">企业实行不定时工作制和综合计算工时工作制审批!$A$1:$C$26</definedName>
    <definedName name="_xlnm.Print_Titles" localSheetId="2">省系统!$3:$3</definedName>
  </definedNames>
  <calcPr calcId="144525" fullCalcOnLoad="1"/>
</workbook>
</file>

<file path=xl/sharedStrings.xml><?xml version="1.0" encoding="utf-8"?>
<sst xmlns="http://schemas.openxmlformats.org/spreadsheetml/2006/main" count="4423" uniqueCount="1029">
  <si>
    <t>河源市政务服务中心办事指南</t>
  </si>
  <si>
    <t xml:space="preserve">2020年6月1日编制（第一版） </t>
  </si>
  <si>
    <t>事项名称</t>
  </si>
  <si>
    <t>企业实行不定时工作制和综合计算工时工作制审批</t>
  </si>
  <si>
    <t>基本编码</t>
  </si>
  <si>
    <t>440111006000</t>
  </si>
  <si>
    <t>子项名称</t>
  </si>
  <si>
    <t>无</t>
  </si>
  <si>
    <t>业务办理项</t>
  </si>
  <si>
    <t>实施编码</t>
  </si>
  <si>
    <t>1144160055364256443440111006000</t>
  </si>
  <si>
    <t>适用范围</t>
  </si>
  <si>
    <t>企业法人</t>
  </si>
  <si>
    <t>事项类型</t>
  </si>
  <si>
    <t>行政许可</t>
  </si>
  <si>
    <t>设定依据</t>
  </si>
  <si>
    <t>1.《关于企业实行不定时工作制和综合计算工时工作制的审批办法》（劳部发〔1994〕503号）第三条、第四条、第五条</t>
  </si>
  <si>
    <t>实施主体</t>
  </si>
  <si>
    <t>河源市人力资源和社会保障局</t>
  </si>
  <si>
    <t>行使层级</t>
  </si>
  <si>
    <t>市级</t>
  </si>
  <si>
    <t>数量限制</t>
  </si>
  <si>
    <t>法定办理时限</t>
  </si>
  <si>
    <t>自受理之日起20个工作日</t>
  </si>
  <si>
    <t>承诺办理时限</t>
  </si>
  <si>
    <t>结果送达</t>
  </si>
  <si>
    <t>快递送达、现场送达</t>
  </si>
  <si>
    <t>受理条件</t>
  </si>
  <si>
    <t>1.经企业申请、人力资源社会保障行政部门批准，可以实行不定时工作制或综合计算工时工作制。</t>
  </si>
  <si>
    <t>申请材料</t>
  </si>
  <si>
    <t xml:space="preserve">下列材料中通用材料均需提交，情形类材料需对应提交：
1、实行不定时或综合计算工时工作制申请表，收原件1份；
2、实行不定时或综合计算工时工作制的申请报告，收原件1份；
3、实行不定时或综合计算工时工作制的实施方案，收原件1份；
3、实行不定时或综合计算工时工作制员工花名册及签名表，收原件1份；
4、企业管理制度：工时管理制度、工资管理制度，收原件1份；
5、企业工会（或职工代表大会）会议纪要，收原件1份；
6、公示反馈意见及公示照片，收原件1份；
7、企业营业执照副本，收原件1份；
8、企业法人代表身份证复印件，收原件1份；
9、特殊工时工作制管理办法（参照最新指引），收原件1份；
10、企业管理层级架构图，收原件1份；
11、实行期满需再次申请的需提供上期实施情况报告，收原件1份；
</t>
  </si>
  <si>
    <t>窗口办理流程</t>
  </si>
  <si>
    <r>
      <t>1.申请。申请人携带材料至河源市政务服务中心提出申请。
2.受理。综合窗口工作人员对材料进行受理审查，对申请材料齐全 、符合法定形式的，作出受理的决定；对申请材料不齐全或者不符合法定形式的，一次告知申请人需要补正的全部内容。
3.审查。受理后，审查人员对材料进行审查，在</t>
    </r>
    <r>
      <rPr>
        <sz val="11"/>
        <color indexed="10"/>
        <rFont val="宋体"/>
        <charset val="134"/>
      </rPr>
      <t>20</t>
    </r>
    <r>
      <rPr>
        <sz val="11"/>
        <rFont val="宋体"/>
        <charset val="134"/>
      </rPr>
      <t>个工作日内作出审查决定。符合审批条件的，出具《河源市人力资源和社会保障局关于同意XXX实行XXX工作制的批复》；不予通过的，出具《河源市人力资源和社会保障局关于不同意XXX实行XXX工作制的批复》。
4.领取结果。申请人至市政务服务中心发证窗口自取或快递邮寄领取批复。</t>
    </r>
  </si>
  <si>
    <t>网上办理流程</t>
  </si>
  <si>
    <r>
      <t>1.申请。申请人登录广东省政务服务网提出申请，上传电子材料；
2.受理。接收受理人员对材料进行预审，在2个工作日之内提出预审意见，作出受理决定。申请人符合申请资格，且材料齐全、格式规范、符合法定形式的，予以预受理，出具电子版《预受理回执》；申请人不符合申请资格或材料不齐全、不符合法定形式的，接件受理人员不予受理，出具《不予受理通知书》。预受理后，申请人按约定方式向河源市政务服务中心提交纸质材料，接件受理人员当场与网上电子材料审核无误后予以正式受理，出具《受理回执》。
3.审查。受理后，审查人员对材料进行审查，在</t>
    </r>
    <r>
      <rPr>
        <sz val="11"/>
        <color indexed="10"/>
        <rFont val="宋体"/>
        <charset val="134"/>
      </rPr>
      <t>20</t>
    </r>
    <r>
      <rPr>
        <sz val="11"/>
        <rFont val="宋体"/>
        <charset val="134"/>
      </rPr>
      <t>个工作日内提出审查意见，符合审批条件的，予以通过，出具《许可证书》和实地核查特殊审查文书；不予通过的，出具《不予许可决定书》。审查过程，发现材料需补正的2个工作日内向申请人提出补正要求，出具《申请材料补正告知书》，申请人按要求补正后重新受理审查。
4.领取结果。申请人至市政务服务中心发证窗口自取或快递邮寄《河源市人力资源和社会保障局关于同意XXX实行XXX工作制的批复》和实地核查特殊审查文书或《不予许可决定书》。</t>
    </r>
  </si>
  <si>
    <t>收费依据</t>
  </si>
  <si>
    <t>收费标准</t>
  </si>
  <si>
    <t>办理时间</t>
  </si>
  <si>
    <t>周一至周五 上午8:30-12:00 下午14:30-17:30（法定节假日除外）</t>
  </si>
  <si>
    <t>办理地点</t>
  </si>
  <si>
    <t>河源市政务服务中心一楼综合窗口</t>
  </si>
  <si>
    <t>咨询方式</t>
  </si>
  <si>
    <t>0762-3238328</t>
  </si>
  <si>
    <t>监督投诉方式</t>
  </si>
  <si>
    <t>0762-3238328/0762-12345</t>
  </si>
  <si>
    <t>广东省行政审批事项要素调整意见一览表</t>
  </si>
  <si>
    <t>制表日期：2017年5月23日</t>
  </si>
  <si>
    <t>序号</t>
  </si>
  <si>
    <t>编号</t>
  </si>
  <si>
    <t>类别</t>
  </si>
  <si>
    <t>一级栏目</t>
  </si>
  <si>
    <t>二级栏目</t>
  </si>
  <si>
    <t>三级栏目（条目）</t>
  </si>
  <si>
    <t>四级栏目</t>
  </si>
  <si>
    <t>是否必填</t>
  </si>
  <si>
    <t>市级事项系统建设情况</t>
  </si>
  <si>
    <t>比对结果</t>
  </si>
  <si>
    <t>填写说明</t>
  </si>
  <si>
    <t>市系统栏目编号</t>
  </si>
  <si>
    <t>市系统对应栏目名称</t>
  </si>
  <si>
    <t>市系统</t>
  </si>
  <si>
    <t>备注</t>
  </si>
  <si>
    <t>A1</t>
  </si>
  <si>
    <t>事项管理</t>
  </si>
  <si>
    <t>目录管理</t>
  </si>
  <si>
    <t>实施机关</t>
  </si>
  <si>
    <t>必填</t>
  </si>
  <si>
    <t>标准不明</t>
  </si>
  <si>
    <t>A2</t>
  </si>
  <si>
    <t>许可事项编码（发布后生成）</t>
  </si>
  <si>
    <t>新系统没有对应项</t>
  </si>
  <si>
    <t>内部编码</t>
  </si>
  <si>
    <t>A3</t>
  </si>
  <si>
    <t>网厅编码</t>
  </si>
  <si>
    <t>A4</t>
  </si>
  <si>
    <t>通用事项名称</t>
  </si>
  <si>
    <t>市级系统无</t>
  </si>
  <si>
    <t>已与编办达成一致，无需处理</t>
  </si>
  <si>
    <t>A5</t>
  </si>
  <si>
    <t>通用子项名称</t>
  </si>
  <si>
    <t>A6</t>
  </si>
  <si>
    <t>通用事项码</t>
  </si>
  <si>
    <t>A7</t>
  </si>
  <si>
    <t>事权级别</t>
  </si>
  <si>
    <t>事项级别</t>
  </si>
  <si>
    <t>A8</t>
  </si>
  <si>
    <t>本级事项名称</t>
  </si>
  <si>
    <t>A9</t>
  </si>
  <si>
    <t>是否有子项</t>
  </si>
  <si>
    <t>技术处理</t>
  </si>
  <si>
    <t>A10</t>
  </si>
  <si>
    <t>本级子项名称</t>
  </si>
  <si>
    <t>A11</t>
  </si>
  <si>
    <t>本级子项编码</t>
  </si>
  <si>
    <t>子项编码</t>
  </si>
  <si>
    <t>A12</t>
  </si>
  <si>
    <t>事项性质</t>
  </si>
  <si>
    <t>A13</t>
  </si>
  <si>
    <t>许可对象</t>
  </si>
  <si>
    <t>服务对象</t>
  </si>
  <si>
    <t>A14</t>
  </si>
  <si>
    <t>设立依据</t>
  </si>
  <si>
    <t>1.序号     
2.依据名称
3.依据文号
4.颁布机关
5.实施日期
6.条款号
7.条款具体内容</t>
  </si>
  <si>
    <r>
      <rPr>
        <sz val="10"/>
        <rFont val="微软雅黑"/>
        <family val="2"/>
        <charset val="134"/>
      </rPr>
      <t>必填要素。此处从法律库引入。行政许可事项设立依据只能是法律、法规、国务院决定、地方性法规。</t>
    </r>
    <r>
      <rPr>
        <sz val="10"/>
        <color indexed="10"/>
        <rFont val="微软雅黑"/>
        <family val="2"/>
        <charset val="134"/>
      </rPr>
      <t>（从《法律库》引入）</t>
    </r>
  </si>
  <si>
    <t>事项发布依据</t>
  </si>
  <si>
    <t>A15</t>
  </si>
  <si>
    <t>复杂程度</t>
  </si>
  <si>
    <t>A16</t>
  </si>
  <si>
    <t>是否网上办理</t>
  </si>
  <si>
    <t>1.有
2.无</t>
  </si>
  <si>
    <t>是否提供网上服务</t>
  </si>
  <si>
    <t>A17</t>
  </si>
  <si>
    <t>是否存在委托、下放、停止实施情况</t>
  </si>
  <si>
    <t>1.是
具体情形：
①.委托（委托方向：省向市、省向县（市、区）、市向县（市、区）、市向镇（街道）、县（市、区）向镇（街道）、其他）
②.部分下放（放权方向）
③.停止实施
2.否</t>
  </si>
  <si>
    <t>可选填要素。事项管理方式包括委托、部分下放、停止实施三种类型。</t>
  </si>
  <si>
    <t>A18</t>
  </si>
  <si>
    <t>许可要素</t>
  </si>
  <si>
    <t>受理范围</t>
  </si>
  <si>
    <t>申请人</t>
  </si>
  <si>
    <t>必填要素。包括个人、组织等。建议填写格式为：本xxxx（行政许可/非行政许可）适用于xxxx（申请内容）申请条件的单位（个人）。</t>
  </si>
  <si>
    <t>A19</t>
  </si>
  <si>
    <t>申请人分类信息</t>
  </si>
  <si>
    <r>
      <rPr>
        <b/>
        <sz val="10"/>
        <rFont val="微软雅黑"/>
        <family val="2"/>
        <charset val="134"/>
      </rPr>
      <t>投资审批</t>
    </r>
    <r>
      <rPr>
        <sz val="10"/>
        <rFont val="微软雅黑"/>
        <family val="2"/>
        <charset val="134"/>
      </rPr>
      <t xml:space="preserve">：车辆管理、年检年审、进口出口、合同管理、金融税务、设立变更、企业资质、行业准营、企业注销、签证申办；
</t>
    </r>
    <r>
      <rPr>
        <b/>
        <sz val="10"/>
        <rFont val="微软雅黑"/>
        <family val="2"/>
        <charset val="134"/>
      </rPr>
      <t>企业办事：</t>
    </r>
    <r>
      <rPr>
        <sz val="10"/>
        <rFont val="微软雅黑"/>
        <family val="2"/>
        <charset val="134"/>
      </rPr>
      <t xml:space="preserve">按特定对象（民营企业、中小企业、困难企业、高新技术企业、私营企业、重点企业、个体工商户、社会组织）；按事件分类（引进人才、扩大生产、申请专利、办理社保、申请破产、开办企业、投资立项、申请资质、申请贷款、纳税缴费）；按主题分类（破产注销、设立变更、准营准办、医疗卫生、文物保护、水利水务、司法公证、农林牧渔、对外交流、立项审批、资质认证、交通运输、其他、年审年检、知识产权、金融投资、质量检查、环保绿化、安全防护、土地房产、建设管理、财务税务、人力资源、新闻广电、劳动保障）；
</t>
    </r>
    <r>
      <rPr>
        <b/>
        <sz val="10"/>
        <rFont val="微软雅黑"/>
        <family val="2"/>
        <charset val="134"/>
      </rPr>
      <t>个人办事：</t>
    </r>
    <r>
      <rPr>
        <sz val="10"/>
        <rFont val="微软雅黑"/>
        <family val="2"/>
        <charset val="134"/>
      </rPr>
      <t>按事件分类（升学、找工作、买房子、结婚、生小孩、失业、创业、迁居、退休、后事）；按特定对象（港澳台侨、高校毕业生、特困家庭、残疾人、老年人、人才、外国人、农民、妇女、儿童、青少年）；按主题分类（民族宗教、生育收养、文化体育、户籍、教育、医疗、司法公证、就业、出入境、兵役、纳税、婚姻、交通、职业资格、住房、社会救助、消费维权、知识产权、其他、死亡殡葬、社保）</t>
    </r>
  </si>
  <si>
    <t>属于网上办事大厅所需信息，请根据网上办事要求进行选择。</t>
  </si>
  <si>
    <t>服务主题</t>
  </si>
  <si>
    <t>A20</t>
  </si>
  <si>
    <t>申请内容</t>
  </si>
  <si>
    <t>必填要素。指某一行政许可申请的具体内容，包括该项内容的首次申请、复查换证、变更等。建议填写格式为：本xxxx（行政许可/非行政许可）适用于xxxx（具体申请内容）。</t>
  </si>
  <si>
    <t>A21</t>
  </si>
  <si>
    <t>申请条件</t>
  </si>
  <si>
    <t>必填要素。依据相关法律、法规、规章的规定，明确列出此项行政审批事项的申请条件，申请条件需具体、量化。
在填写此处时，应明确列出申请人需满足所列出的全部申请条件才可申请，还是满足部分申请条件即可申请。</t>
  </si>
  <si>
    <t>A22</t>
  </si>
  <si>
    <t>对应目录中实施主体</t>
  </si>
  <si>
    <t>必填要素。此处由“录入模块”自动生成。</t>
  </si>
  <si>
    <t>A23</t>
  </si>
  <si>
    <t>实施机关类别</t>
  </si>
  <si>
    <t>1.法定机关
2.被授权组织
3.受委托机关</t>
  </si>
  <si>
    <t>一致</t>
  </si>
  <si>
    <t>必填要素。实施机关类别包括法定机关、被授权组织、受委托机关。法定机关：是指由法律、法规规定的具有行政审批权的行政机关。被授权组织：是指由法律、法规授权，以自己的名义实施行政审批的具有管理公共事务职能的组织。受委托机关：是指受具有行政审批权的行政机关委托，并以委托机关名义实施行政审批的行政机关。</t>
  </si>
  <si>
    <t>A24</t>
  </si>
  <si>
    <t>实施层级</t>
  </si>
  <si>
    <t>1.国家（权责划分）
2.省（权责划分）
3.市（权责划分）
4.县（市、区）（权责划分）
5.镇（街道）（权责划分）</t>
  </si>
  <si>
    <t>对应目录中的目录级别</t>
  </si>
  <si>
    <t>必填要素。行政审批事项的实施层级包括国家、省、市、县、镇五级，填写人在填写时应根据每个事项的具体情况进行填写。对于省、市、县三级共有的审批事项，则实施层级为省、市、县。对于仅市、县共有的审批事项，则其实施层级为市、县，以此类推。（可多选）</t>
  </si>
  <si>
    <t>A25</t>
  </si>
  <si>
    <t>是否单部门单处/科室办理</t>
  </si>
  <si>
    <t>处/科室名称</t>
  </si>
  <si>
    <t>必填要素。此处为单选，填写人应根据具体事项的实际情况选择事项所属的办理情况。</t>
  </si>
  <si>
    <t>A26</t>
  </si>
  <si>
    <t>是否单部门跨处/科室办理</t>
  </si>
  <si>
    <t>A27</t>
  </si>
  <si>
    <t>是否单部门跨层级办理</t>
  </si>
  <si>
    <t>所跨层级
1.国家
2.省
3.市
4.县（市、区）
5.镇（街道））</t>
  </si>
  <si>
    <t>是否单部门
跨层级办理</t>
  </si>
  <si>
    <t>是否单部门跨层级办理  </t>
  </si>
  <si>
    <t>A28</t>
  </si>
  <si>
    <t>是否单层级跨部门办理</t>
  </si>
  <si>
    <t>所跨部门名称</t>
  </si>
  <si>
    <t>是否单层级
跨部门办理</t>
  </si>
  <si>
    <t>是否单层级 跨部门办理  </t>
  </si>
  <si>
    <t>A29</t>
  </si>
  <si>
    <t>是否跨部门跨层级办理</t>
  </si>
  <si>
    <t>所跨层级和部门</t>
  </si>
  <si>
    <t>是否跨部门
跨层级办理</t>
  </si>
  <si>
    <t>是否跨部门 跨层级办理  </t>
  </si>
  <si>
    <t>A30</t>
  </si>
  <si>
    <t>许可条件</t>
  </si>
  <si>
    <t>是否涉及政策和技术限制</t>
  </si>
  <si>
    <t>1.是
2.否</t>
  </si>
  <si>
    <t>选填要素。对于法律、行政法规、部门规章、地方性法规或政策性文件规定的有政策和技术限制的行政审批，应列明这些政策和技术限制的相关信息，包括相关文件的文本名称及发文字号、文本类型、颁布机关和实施时间。其中文本类型包括业务描述、规划文本、规划描述、规划表格、产品指导目录、其他等，除以上几种外的，文本类型选择“其他”。</t>
  </si>
  <si>
    <t>A31</t>
  </si>
  <si>
    <t>政策和技术限制</t>
  </si>
  <si>
    <t>文本名称及发文字号</t>
  </si>
  <si>
    <t>A32</t>
  </si>
  <si>
    <t>文本类型</t>
  </si>
  <si>
    <t>A33</t>
  </si>
  <si>
    <t>颁布机关</t>
  </si>
  <si>
    <t>A34</t>
  </si>
  <si>
    <t>实施日期</t>
  </si>
  <si>
    <t>A35</t>
  </si>
  <si>
    <t>文本上传位置</t>
  </si>
  <si>
    <t>A36</t>
  </si>
  <si>
    <t>是否有数量限制</t>
  </si>
  <si>
    <t>必填要素。对有数量限制但不适合采用招标、拍卖等方式的行政审批，应填写限制情况说明，说明中应列明具体审批数量、限制条件、限制方式、公布限制数量的时间及方式。</t>
  </si>
  <si>
    <t>A37</t>
  </si>
  <si>
    <t>数量限制情况说明</t>
  </si>
  <si>
    <t>A38</t>
  </si>
  <si>
    <t>是否分情形</t>
  </si>
  <si>
    <t>必填要素。存在多个业务情形时，应分别列明情形名称、设立依据及必要条件。</t>
  </si>
  <si>
    <t>A39</t>
  </si>
  <si>
    <t>情形名称</t>
  </si>
  <si>
    <t>A40</t>
  </si>
  <si>
    <t>许可条件依据</t>
  </si>
  <si>
    <t>1.序号、2.依据名称、3.条款号、4.条款具体内容等</t>
  </si>
  <si>
    <t>1、条件名称
2、条件序号
3、备注信息</t>
  </si>
  <si>
    <r>
      <rPr>
        <sz val="10"/>
        <rFont val="微软雅黑"/>
        <family val="2"/>
        <charset val="134"/>
      </rPr>
      <t>审批条件和申请材料的规章、规范性文件依据如与上位法冲突或超过上位法授权范围的，不得作为依据。</t>
    </r>
    <r>
      <rPr>
        <sz val="10"/>
        <color indexed="10"/>
        <rFont val="微软雅黑"/>
        <family val="2"/>
        <charset val="134"/>
      </rPr>
      <t>（从《法律库》引入）</t>
    </r>
  </si>
  <si>
    <t>34-43</t>
  </si>
  <si>
    <t>A41</t>
  </si>
  <si>
    <t>必要条件</t>
  </si>
  <si>
    <t>予以批准条件</t>
  </si>
  <si>
    <t>必填要素。应针对行政审批事项的各业务情形（如新办、依申请变更、延续、补证、依申请注销、转让、终止经营等）的具体要求，列出对申请予以批准的条件，填写人员在编写予以批准的条件时，应明确列出申请人满足予以批准的条件之一或全部条件即可获得批准，还是满足予以批准的条件中其中的几条即可获得批准。予以批准的条件必须具体、量化，不可出现模糊条款。</t>
  </si>
  <si>
    <t>审批条件</t>
  </si>
  <si>
    <t>44-46</t>
  </si>
  <si>
    <t>A42</t>
  </si>
  <si>
    <t>不予批准情形</t>
  </si>
  <si>
    <t>可选填要素。不予批准的情形可以理解为“负面清单”，填写人员根据每个事项的具体情况进行填写，而不能简单的在“予以批准的条件”中加个否定词就变成“不予批准的情形”。填写人员在编写不予批准的情形时，应明确列出申请人满足不予批准的情形中的一条或全部不予批准的情形便无法获得批准，还是满足不予批准的情形中其中的几条便无法获得批准。不予批准的情形必须具体、量化，不可出现模糊条款。</t>
  </si>
  <si>
    <t>A43</t>
  </si>
  <si>
    <t>A44</t>
  </si>
  <si>
    <t>申请材料说明</t>
  </si>
  <si>
    <t>必填要素。此处应填写对申请材料的通用性要求，包括申请材料的形式标准（纸张、装订方向等）和对材料提供的要求等。</t>
  </si>
  <si>
    <t>A45</t>
  </si>
  <si>
    <t>A46</t>
  </si>
  <si>
    <t>材料依据</t>
  </si>
  <si>
    <t>1.依据序列、2.依据名称、3.条款号、4.条款具体内容等</t>
  </si>
  <si>
    <t>A47</t>
  </si>
  <si>
    <t>材料内容</t>
  </si>
  <si>
    <t>材料序列</t>
  </si>
  <si>
    <t>排序</t>
  </si>
  <si>
    <t>不一致</t>
  </si>
  <si>
    <t>A48</t>
  </si>
  <si>
    <t>材料名称</t>
  </si>
  <si>
    <r>
      <rPr>
        <sz val="10"/>
        <rFont val="微软雅黑"/>
        <family val="2"/>
        <charset val="134"/>
      </rPr>
      <t>必填要素。每一项申请材料的名称应与材料正文的名称相匹配，如“计量标准技术报告”、“地理标志产品专用标志使用申请书”等，尽可能做到具体、明确。
对于相似的大类文件名称，如“计量检定人员或者校准人员资质证明”，此种类型的，应在“要求”栏里明确列出各项相关资质证明的名称及其要求。</t>
    </r>
    <r>
      <rPr>
        <sz val="10"/>
        <color indexed="10"/>
        <rFont val="微软雅黑"/>
        <family val="2"/>
        <charset val="134"/>
      </rPr>
      <t>（从《材料库》引入）</t>
    </r>
  </si>
  <si>
    <t>A49</t>
  </si>
  <si>
    <t>要求</t>
  </si>
  <si>
    <t>材料填报要求</t>
  </si>
  <si>
    <t>可选填要素。填写人可根据每项申请材料的实际情况填写申请材料的要求，要求应详细、具体。如是否需要加盖公章、盖哪个单位的章、材料的有效时限为多少、对需要提交电子版的材料的扫描要求等；如果某些环节所需提供的材料需要上一个环节通过后才能获得，则应在“要求”中明确说明；如果申请材料中需提供其他审批证件的，应注明该证件的有效核发部门。</t>
  </si>
  <si>
    <t>A50</t>
  </si>
  <si>
    <t>原件/份数</t>
  </si>
  <si>
    <t>材料支持提交方式</t>
  </si>
  <si>
    <t>A51</t>
  </si>
  <si>
    <t>复印件/份数</t>
  </si>
  <si>
    <t>A52</t>
  </si>
  <si>
    <t>纸质/电子版</t>
  </si>
  <si>
    <t>电子件</t>
  </si>
  <si>
    <t>A53</t>
  </si>
  <si>
    <t>材料上传/空白申请表</t>
  </si>
  <si>
    <t>示范文本</t>
  </si>
  <si>
    <t>空表上传</t>
  </si>
  <si>
    <t>A54</t>
  </si>
  <si>
    <t>材料上传/范本</t>
  </si>
  <si>
    <t>A55</t>
  </si>
  <si>
    <t>材料收件标准</t>
  </si>
  <si>
    <t>A56</t>
  </si>
  <si>
    <t>许可证件</t>
  </si>
  <si>
    <t>名称</t>
  </si>
  <si>
    <t>证件名称</t>
  </si>
  <si>
    <t>必填要素。审批证件的名称应与法律、法规、规章中所述的名称一致，不可缩写。对于与实施检验、检测、检疫有关的审批事项，实施机关可以在检验、检测、检疫合格的设备、设施、产品、物品上加贴标签或者加盖检验、检测、检疫印章。</t>
  </si>
  <si>
    <t>A57</t>
  </si>
  <si>
    <t>类型</t>
  </si>
  <si>
    <t>选项：
1.许可证、执照或者其他许可证书
2.资格证、资质证或者其他合格证书
3.行政机关的批准文件或者证明文件
4.法律、法规规定的其他行政许可证件
5、加贴标签或加盖印章</t>
  </si>
  <si>
    <t>证件类型</t>
  </si>
  <si>
    <t>必填要素。包括
（一）许可证、执照或者其他许可证书；
（二）资格证、资质证或者其他合格证书；
（三）行政机关的批准文件或者证明文件；
（四）法律、法规规定的其他行政许可证件。</t>
  </si>
  <si>
    <t>A58</t>
  </si>
  <si>
    <t>有效期</t>
  </si>
  <si>
    <t>有效时期</t>
  </si>
  <si>
    <t>必填要素。对于法律、法规、规章有规定审批证件有效期限的，应规定审批证件上或标签、印章上应注明有效期限；对于法律、法规、规章没有规定有效期限的，应规定审批证件上或标签、印章上不应注明有效期限。审批证件注明有效期限的同时，还应注明在有效期届满前，被审批人提出延续申请的相关说明。</t>
  </si>
  <si>
    <t>有效期限</t>
  </si>
  <si>
    <t>A59</t>
  </si>
  <si>
    <t>法律效力</t>
  </si>
  <si>
    <t>A60</t>
  </si>
  <si>
    <t>延期说明</t>
  </si>
  <si>
    <t>A61</t>
  </si>
  <si>
    <t>证件样表上传</t>
  </si>
  <si>
    <t>证件样本</t>
  </si>
  <si>
    <t>必填要素。需上传证件样本。</t>
  </si>
  <si>
    <t>A62</t>
  </si>
  <si>
    <t>许可时限</t>
  </si>
  <si>
    <t>申请时限</t>
  </si>
  <si>
    <t>可选填要素。对有数量限制、需要通过竞争方式实施的行政审批事项，以及有时间限制或者法律、法规、规章规定集中受理的行政审批事项，应列出申请时限。除此以外，无申请时限限制的，此项填“无”。</t>
  </si>
  <si>
    <t>A63</t>
  </si>
  <si>
    <t>受理时限</t>
  </si>
  <si>
    <t>1.工作日
2.自然日</t>
  </si>
  <si>
    <t>必填要素。自收到申请人提交的申请材料之日起，至作出准予受理决定的时限，不包括补正材料的时限。</t>
  </si>
  <si>
    <t>A64</t>
  </si>
  <si>
    <t>受理时限说明</t>
  </si>
  <si>
    <t>明确对于当场即可办理及无法当场即时办理的情况受理时限，建议填写格式为：当场受理（或“自收到申请材料之日起xx工作日内做出受理决定”）。</t>
  </si>
  <si>
    <t>办理时限说明</t>
  </si>
  <si>
    <t>A65</t>
  </si>
  <si>
    <t>1、情形名称
2、法定办理时限
3、法定办理时限说明
4、承诺办理时限
5、承诺办理事先说明</t>
  </si>
  <si>
    <t>否</t>
  </si>
  <si>
    <t>A66</t>
  </si>
  <si>
    <t>法定期限</t>
  </si>
  <si>
    <t>必填要素。法律、法规和规章明确规定的办理时限，其时限为自受理之日起，至作出准予许可决定的时限。</t>
  </si>
  <si>
    <t>法定办理期限</t>
  </si>
  <si>
    <t>A67</t>
  </si>
  <si>
    <t>法定办理时限说明</t>
  </si>
  <si>
    <t>如该行政审批事项涉及中介机构审批或整改等特殊程序的，应在此处明确中介机构审批或整改时限是否包括在此时限内。</t>
  </si>
  <si>
    <t>A68</t>
  </si>
  <si>
    <t>承诺期限</t>
  </si>
  <si>
    <t>必填要素。如果实施机关认为可以缩短行政审批办理时限并作出书面承诺的，应列出承诺办理时限。承诺办理时限不得超过法定办理时限。如果承诺办理时限与法定办理时限相同，则填同样的时限。</t>
  </si>
  <si>
    <t>承诺办理期限</t>
  </si>
  <si>
    <t>A69</t>
  </si>
  <si>
    <t>承诺办理时限说明</t>
  </si>
  <si>
    <t>A70</t>
  </si>
  <si>
    <t>单部门跨层级承诺办理时限划分</t>
  </si>
  <si>
    <t>国家级办理时限</t>
  </si>
  <si>
    <t>可选填要素。如果在“实施机关”栏中选择了该事项的办理情况为“单部门跨层级办理”，则此处必须填写，否则不需填写。</t>
  </si>
  <si>
    <t>A71</t>
  </si>
  <si>
    <t>省级办理时限</t>
  </si>
  <si>
    <t>A72</t>
  </si>
  <si>
    <t>市级办理时限</t>
  </si>
  <si>
    <t>A73</t>
  </si>
  <si>
    <t>县（市、区）级办理时限</t>
  </si>
  <si>
    <t>A74</t>
  </si>
  <si>
    <t>镇（街）级办理时限</t>
  </si>
  <si>
    <t>A75</t>
  </si>
  <si>
    <t>有无特殊程序</t>
  </si>
  <si>
    <t>可选填要素。特殊程序包括书面核查；实地核查；招标与拍卖；检验、检测、检疫、鉴定、考试、考核；专家评审；技术审查；听证；听取利害关系人意见；集体审查；法律、法规或规章规定的其他审查方式。</t>
  </si>
  <si>
    <t>有无特殊审查</t>
  </si>
  <si>
    <t>A76</t>
  </si>
  <si>
    <t>特殊程序办理时限</t>
  </si>
  <si>
    <t>书面核查</t>
  </si>
  <si>
    <t>对于需要特殊审查程序的事项，应根据具体情况，列出该事项所涉及的特殊程序的办理时限。</t>
  </si>
  <si>
    <t>书面核查（有、无；规定和要求（上传附件）、核查量化表（上传附件）、审批时限）</t>
  </si>
  <si>
    <t>A77</t>
  </si>
  <si>
    <t>实地核查</t>
  </si>
  <si>
    <t>实地核查（有、无；规定和要求（上传附件）、核查量化表（上传附件）、审批时限）</t>
  </si>
  <si>
    <t>A78</t>
  </si>
  <si>
    <t>专家评审</t>
  </si>
  <si>
    <t>专家评审（有、无；规定和要求（上传附件）、审查量化表（上传附件）、审批时限）</t>
  </si>
  <si>
    <t>A79</t>
  </si>
  <si>
    <t>技术审查</t>
  </si>
  <si>
    <t>技术审查（有、无；规定和要求（上传附件）、审查量化表（上传附件）、审批时限）</t>
  </si>
  <si>
    <t>A80</t>
  </si>
  <si>
    <t>集体审查</t>
  </si>
  <si>
    <t>集体审查（有、无；规定和要求（上传附件）、审查量化表（上传附件）、审批时限）</t>
  </si>
  <si>
    <t>A81</t>
  </si>
  <si>
    <t>招标、拍卖</t>
  </si>
  <si>
    <t>招标、拍卖（有、无；规定和要求（上传附件）、审批时限）</t>
  </si>
  <si>
    <t>A82</t>
  </si>
  <si>
    <t>检验、检测、检疫、鉴定、考试、考核</t>
  </si>
  <si>
    <t>检验、检测、检疫、鉴定、考试、考核（有、无；规定和要求（上传附件）、审批时限）</t>
  </si>
  <si>
    <t>A83</t>
  </si>
  <si>
    <t>听证</t>
  </si>
  <si>
    <t>听证（有、无；规定和要求（上传附件、审批时限））</t>
  </si>
  <si>
    <t>A84</t>
  </si>
  <si>
    <t>听取利害关系人意见</t>
  </si>
  <si>
    <t>听取利害关系人意见（有、无；规定和要求（上传附件）、审批时限）</t>
  </si>
  <si>
    <t>A85</t>
  </si>
  <si>
    <t>其他</t>
  </si>
  <si>
    <t>其他审查方式（有、无；规定和要求（上传附件）、审批时限）</t>
  </si>
  <si>
    <t>A86</t>
  </si>
  <si>
    <t>特殊程序总时限</t>
  </si>
  <si>
    <t>A87</t>
  </si>
  <si>
    <t>特殊程序总时限说明</t>
  </si>
  <si>
    <t>A88</t>
  </si>
  <si>
    <t>许可收费</t>
  </si>
  <si>
    <t>有无收费</t>
  </si>
  <si>
    <t>1.收费
2.不收费</t>
  </si>
  <si>
    <t>必填要素。如果属于不收费的审批事项，应列明“本审批事项不收费”。</t>
  </si>
  <si>
    <t>是否收费</t>
  </si>
  <si>
    <t>A89</t>
  </si>
  <si>
    <t>收费环节</t>
  </si>
  <si>
    <t>必填要素。对于收费的审批事项，应列出申请本审批事项在审批流程的哪个环节需要收费。</t>
  </si>
  <si>
    <t>A90</t>
  </si>
  <si>
    <t>缴费地点</t>
  </si>
  <si>
    <t>必填要素。各级实施机关自行填写自己的缴费方式、地点和时间。</t>
  </si>
  <si>
    <t>A91</t>
  </si>
  <si>
    <t>缴费时间</t>
  </si>
  <si>
    <t>A92</t>
  </si>
  <si>
    <t>缴费方式</t>
  </si>
  <si>
    <t>现金、pos机等</t>
  </si>
  <si>
    <t>A93</t>
  </si>
  <si>
    <t>收费项目</t>
  </si>
  <si>
    <t>添加项目</t>
  </si>
  <si>
    <t>-</t>
  </si>
  <si>
    <t>A94</t>
  </si>
  <si>
    <t>项目名称</t>
  </si>
  <si>
    <t>必填要素。</t>
  </si>
  <si>
    <t>收费名称</t>
  </si>
  <si>
    <t>A95</t>
  </si>
  <si>
    <t>收费主体</t>
  </si>
  <si>
    <t>A96</t>
  </si>
  <si>
    <t>收费性质（行政事业性收费、经营服务性收费、政府性基金收费）</t>
  </si>
  <si>
    <t>A97</t>
  </si>
  <si>
    <t>A98</t>
  </si>
  <si>
    <t>收费减免情形</t>
  </si>
  <si>
    <t>必填要素。如有减免收费的情形，应列出减免收费的依据。若无减免收费的情形，则必须填“无”。</t>
  </si>
  <si>
    <t>减免金额、减免原因</t>
  </si>
  <si>
    <t>87-88</t>
  </si>
  <si>
    <t>A99</t>
  </si>
  <si>
    <t>收费依据（1、依据序号、2.依据名称、3.条款号、3.条款具体内容）</t>
  </si>
  <si>
    <r>
      <rPr>
        <sz val="10"/>
        <rFont val="微软雅黑"/>
        <family val="2"/>
        <charset val="134"/>
      </rPr>
      <t>必填要素。应明确列出此行政审批收费的文件名称及文号。</t>
    </r>
    <r>
      <rPr>
        <sz val="10"/>
        <color indexed="10"/>
        <rFont val="微软雅黑"/>
        <family val="2"/>
        <charset val="134"/>
      </rPr>
      <t>（从《法律库》引入）</t>
    </r>
  </si>
  <si>
    <t>A100</t>
  </si>
  <si>
    <t>前置许可</t>
  </si>
  <si>
    <t>有无前置审批事项</t>
  </si>
  <si>
    <t>可选填要素。对于有前置审批情况的事项，则必须填写前置审批依据和前置审批事项名称、前置审批机关、审批结果，如果有其他特殊要求，需在“备注”中说明。</t>
  </si>
  <si>
    <t>是否有前置审批</t>
  </si>
  <si>
    <t>A101</t>
  </si>
  <si>
    <t>前置审批依据</t>
  </si>
  <si>
    <t>1、序号、2、依据名称、3、条款号、4、条款具体内容</t>
  </si>
  <si>
    <t>（从《法律库》引入）</t>
  </si>
  <si>
    <t>A102</t>
  </si>
  <si>
    <t>前置审批事项</t>
  </si>
  <si>
    <t>A103</t>
  </si>
  <si>
    <t>前置许可机关</t>
  </si>
  <si>
    <t>A104</t>
  </si>
  <si>
    <t>审批结果</t>
  </si>
  <si>
    <t>可关联调用对应审批事项的审批证件名称</t>
  </si>
  <si>
    <t>A105</t>
  </si>
  <si>
    <t>适用情形说明</t>
  </si>
  <si>
    <t>A106</t>
  </si>
  <si>
    <t>A107</t>
  </si>
  <si>
    <t>中介机构</t>
  </si>
  <si>
    <t>是否需要中介机构辅助许可</t>
  </si>
  <si>
    <t>可选填要素。在审批前，需要中介机构辅助审批如鉴定、检查、评估，或审查过程中委托专业技术机构抽样检查、检验、检测等的事项，此处必须填写。</t>
  </si>
  <si>
    <t>是否需要中介机构</t>
  </si>
  <si>
    <t>A108</t>
  </si>
  <si>
    <t>实施依据</t>
  </si>
  <si>
    <t>1.序号
2.依据名称
3.条款号
4.条款具体内容</t>
  </si>
  <si>
    <t>从《法律库》引入</t>
  </si>
  <si>
    <t>A109</t>
  </si>
  <si>
    <t>辅助许可服务项目</t>
  </si>
  <si>
    <t>服务项目名称</t>
  </si>
  <si>
    <t>A110</t>
  </si>
  <si>
    <t>选择服务机构方式</t>
  </si>
  <si>
    <t>选择服务机构的方式</t>
  </si>
  <si>
    <t>A111</t>
  </si>
  <si>
    <t>服务机构名称</t>
  </si>
  <si>
    <t>A112</t>
  </si>
  <si>
    <t>服务机构性质</t>
  </si>
  <si>
    <t>A113</t>
  </si>
  <si>
    <t>服务时限</t>
  </si>
  <si>
    <t>A114</t>
  </si>
  <si>
    <t>适用情形</t>
  </si>
  <si>
    <t>A115</t>
  </si>
  <si>
    <t>A116</t>
  </si>
  <si>
    <t>收费类型</t>
  </si>
  <si>
    <t>A117</t>
  </si>
  <si>
    <t>A118</t>
  </si>
  <si>
    <t>A119</t>
  </si>
  <si>
    <t>A120</t>
  </si>
  <si>
    <t>许可流程</t>
  </si>
  <si>
    <t>许可流程图</t>
  </si>
  <si>
    <t>窗口办理流程说明</t>
  </si>
  <si>
    <t>简明扼要的说明该事项包括的办理流程的环节及其基本操作要求，其中该说明中所列的办理流程的环节应与上传的流程图的内容对应。</t>
  </si>
  <si>
    <t>办理说明</t>
  </si>
  <si>
    <t>A121</t>
  </si>
  <si>
    <t>窗口办理流程图（上传附件）</t>
  </si>
  <si>
    <t>窗口办理流程图</t>
  </si>
  <si>
    <t>必填要素。须清晰且通俗易懂。</t>
  </si>
  <si>
    <t>A122</t>
  </si>
  <si>
    <t>网上办理流程说明</t>
  </si>
  <si>
    <t>A123</t>
  </si>
  <si>
    <t>网上办理流程图（上传附件）</t>
  </si>
  <si>
    <t>A124</t>
  </si>
  <si>
    <t>内部许可流程说明</t>
  </si>
  <si>
    <t>简明扼要的说明该事项许可的环节及各环节所对应的职权运行流程及其基本操作要求，其中该说明中所列的各环节的职权运行流程应与上传的内部许可流程图的内容对应。</t>
  </si>
  <si>
    <t>A125</t>
  </si>
  <si>
    <t>内部许可流程图（上传附件）</t>
  </si>
  <si>
    <t>内部许可流程图</t>
  </si>
  <si>
    <t>必填要素。须全面、详细，且逻辑清晰。包括许可流程、岗位职责、工作时间节点、与其他岗位人员的工作衔接。</t>
  </si>
  <si>
    <t>内部审批流程图</t>
  </si>
  <si>
    <t>A126</t>
  </si>
  <si>
    <t>通用许可流程</t>
  </si>
  <si>
    <t>取号或预约</t>
  </si>
  <si>
    <t>取号(包括：承办部门/处/科室、承办人、办理结果、办理时限、办理要求、备注)</t>
  </si>
  <si>
    <t>可选填要素。实施机关根据自己的实际情况，对于有提供取号及预约服务的，需在办理要求中明确列出取号及预约的具体方式，包括预约电话号码或网上预约网址以及每种预约方式的具体操作要求等。</t>
  </si>
  <si>
    <t>A127</t>
  </si>
  <si>
    <t>预约(包括：承办部门/处/科室、承办人、办理结果、办理时限、办理要求、备注)</t>
  </si>
  <si>
    <t>A128</t>
  </si>
  <si>
    <t>申请</t>
  </si>
  <si>
    <t>申请接收(包括：承办部门/处/科室、承办人、办理结果、办理时限、办理要求、备注)</t>
  </si>
  <si>
    <t>申请接收</t>
  </si>
  <si>
    <t>必填要素。填写“申请接收”节点的办理结果时，需列出接收与不接收的条件。</t>
  </si>
  <si>
    <t>申请接收(包括：承办部门/处/科室、承办人、办理结果、办理时限、办理要求)</t>
  </si>
  <si>
    <t>A129</t>
  </si>
  <si>
    <t>登记(包括：承办部门/处/科室、承办人、办理结果、办理时限、办理要求、备注)</t>
  </si>
  <si>
    <t>登记</t>
  </si>
  <si>
    <t>必填要素。在填写“办理要求”时，应根据实际情况，分别列出如窗口（含现场）、信函、传真、网上这几种申请方式下 “登记”这一节点的具体操作及要求，包括在哪里登记、登记的内容是什么、登记的办理结果是什么、登记信息是否需要备份，是电子版还是纸质版备份等。</t>
  </si>
  <si>
    <t>登记(包括：承办部门/处/科室、承办人、办理结果、办理时限、办理要求)</t>
  </si>
  <si>
    <t>A130</t>
  </si>
  <si>
    <t>申请编号(包括：承办部门/处/科室、承办人、办理结果、办理时限、办理要求、备注)</t>
  </si>
  <si>
    <t>申请编号</t>
  </si>
  <si>
    <t>申请编号(包括：承办部门/处/科室、承办人、办理结果、办理时限、办理要求)</t>
  </si>
  <si>
    <t>A131</t>
  </si>
  <si>
    <t>收件凭证(包括：承办部门/处/科室、承办人、办理结果、办理时限、办理要求、备注)</t>
  </si>
  <si>
    <t>收件凭证</t>
  </si>
  <si>
    <t>必填要素。填写“收件凭证”节点的办理结果时，需列出该事项当场接收或无法当场接收情况下实施机关出具的收件凭证的名称。</t>
  </si>
  <si>
    <t>收件凭证(包括：承办部门/处/科室、承办人、办理结果、办理时限、办理要求)</t>
  </si>
  <si>
    <t>A132</t>
  </si>
  <si>
    <t>受理</t>
  </si>
  <si>
    <t>受理审核(包括：承办部门/处/科室、承办人、办理结果、办理时限、办理要求、备注)</t>
  </si>
  <si>
    <t>受理审核</t>
  </si>
  <si>
    <t>必填要素。在填写“办理要求”时，应根据实际情况，分别列出如窗口（含现场）、信函、传真、网上等这几种申请方式下 “受理审核”这一节点的具体操作、要求及审核量化表。</t>
  </si>
  <si>
    <t>受理审核(包括：承办部门/处/科室、承办人、办理结果、办理时限、办理要求)</t>
  </si>
  <si>
    <t>A133</t>
  </si>
  <si>
    <t>补正材料(包括：承办部门/处/科室、承办人、办理结果、办理时限、办理要求、备注)</t>
  </si>
  <si>
    <t>补正材料</t>
  </si>
  <si>
    <t>必填要素。填写“补正材料”节点的办理结果时，实施机关应根据自己的实际情况，列出该事项需要补正或无需补正的情况下实施机关出具的文书名称。</t>
  </si>
  <si>
    <t>补正材料(包括：承办部门/处/科室、承办人、办理结果、办理时限、办理要求)</t>
  </si>
  <si>
    <t>A134</t>
  </si>
  <si>
    <t>受理决定(包括：承办部门/处/科室、承办人、办理结果、办理时限、办理要求、备注)</t>
  </si>
  <si>
    <t>受理决定</t>
  </si>
  <si>
    <t>必填要素。其“办理要求”的填写内容包括受理、不受理、作出受理决定后申请人要求撤回等情况下，承办人的操作程序、应出具的文书以及其获取方式。</t>
  </si>
  <si>
    <t>受理决定(包括：承办部门/处/科室、承办人、办理结果、办理时限、办理要求)</t>
  </si>
  <si>
    <t>A135</t>
  </si>
  <si>
    <t>收件转办(包括：承办部门/处/科室、承办人、办理结果、办理时限、办理要求、备注)</t>
  </si>
  <si>
    <t>收件转办</t>
  </si>
  <si>
    <t>可选填要素。实施机关根据实际情况填写。若有收件转办的，应明确转办的工作时限和要求，以及应呈交的办理转办业务文件凭证。若无收件转办的，此处填无。</t>
  </si>
  <si>
    <t>收件转办(包括：承办部门/处/科室、承办人、办理结果、办理时限、办理要求)</t>
  </si>
  <si>
    <t>A136</t>
  </si>
  <si>
    <t>可选填要素。特殊审查指除了实施机关的审批审查之外的其他审查。特殊审查的具体方式包括以下几种方式：书面审查；实地核查；招标与拍卖；检验、检测、检疫、鉴定、考试、考核；专家评审；技术审查；听证；听取利害关系人意见；集体审查；法律、法规或规章规定的其他审查方式。</t>
  </si>
  <si>
    <t>A137</t>
  </si>
  <si>
    <t>特殊审查</t>
  </si>
  <si>
    <t>书面核查（有、无；规定和要求（上传附件）、核查量化表（上传附件））</t>
  </si>
  <si>
    <t>可选填要素。对书面审查的规定和要求应包括：岗位的职责和权、审查时限、审查内容、审查结论和审查报告。</t>
  </si>
  <si>
    <t>A138</t>
  </si>
  <si>
    <t>实地核查（有、无；规定和要求（上传附件）、核查量化表（上传附件））</t>
  </si>
  <si>
    <t>可选填要素。对实地核查的规定和要求应包括：需要进行实地核查的依据、岗位职责和权限、实地核查的时限、核查人员的确定及人数、实地核查规则及量化表、实地核查准备、实地核查的实施、实地核查结论的确定、实地核查报告等。</t>
  </si>
  <si>
    <t>A139</t>
  </si>
  <si>
    <t>专家评审（有、无；规定和要求（上传附件）、审查量化表（上传附件））</t>
  </si>
  <si>
    <t>可选填要素。对专家评审的规定和要求包括：需要进行专家评审的依据、岗位职责和权限、专家评审的期限、评审专家的条件、评审专家库、评审专家名单确定程序、专家评审内容及量化表、专家评审材料表、评审会议组织。</t>
  </si>
  <si>
    <t>A140</t>
  </si>
  <si>
    <t>技术审查（有、无；规定和要求（上传附件）、审查量化表（上传附件））</t>
  </si>
  <si>
    <t>可选填要素。对技术审查的规定和要求应包括：需要进行技术审查的依据、岗位职责和权限、审查时限、技术审查机构的条件、确定承担技术审查机构的程序、技术审查内容及量化表、技术审查的实施、对技术审查结论的处理、不良记录档案。</t>
  </si>
  <si>
    <t>A141</t>
  </si>
  <si>
    <t>集体审查（有、无；规定和要求（上传附件）、审查量化表（上传附件））</t>
  </si>
  <si>
    <t>可选填要素。对于有下列情形之一的行政审批事项，应采取集体审查形式办理：重大或情况复杂的；自由裁量权较大的；决定人认为需要提请集体审查的；实施机关领导集体研究决定需要集体审查的以及其他需要集体审查的。</t>
  </si>
  <si>
    <t>A142</t>
  </si>
  <si>
    <t>招标、拍卖（有、无；规定和要求（上传附件））</t>
  </si>
  <si>
    <t>可选填要素。</t>
  </si>
  <si>
    <t>A143</t>
  </si>
  <si>
    <t>检验、检测、检疫、鉴定、考试、考核（有、无；规定和要求（上传附件））</t>
  </si>
  <si>
    <t>A144</t>
  </si>
  <si>
    <t>听证（有、无；规定和要求（上传附件））</t>
  </si>
  <si>
    <t>A145</t>
  </si>
  <si>
    <t>听取利害关系人意见（有、无；规定和要求上传附件））</t>
  </si>
  <si>
    <t>A146</t>
  </si>
  <si>
    <t>其他审查方式（有、无；规定和要求（上传附件））</t>
  </si>
  <si>
    <t>A147</t>
  </si>
  <si>
    <t>许可审查</t>
  </si>
  <si>
    <t>(包括：承办部门/处/科室、承办人、办理结果、办理时限、办理要求、备注)</t>
  </si>
  <si>
    <t>审批审查</t>
  </si>
  <si>
    <t>必填要素。其“办理要求”的编制的基本要求为：明确审批审查的具体方式、审查时限、审查要求、审查程序和审批审查裁量基准。</t>
  </si>
  <si>
    <t>A148</t>
  </si>
  <si>
    <t>决定</t>
  </si>
  <si>
    <t>必填要素。其“办理要求”的编写内容包括决定岗位的权限、决定结论的确定、决定的时限、文书等内容。其中对于“决定结论的确定”，要依法量化、细化判定标准。</t>
  </si>
  <si>
    <t>A149</t>
  </si>
  <si>
    <t>证件制作与送达</t>
  </si>
  <si>
    <t>证件制作(包括：承办部门/处/科室、承办人、办理结果、办理时限、办理要求、备注)</t>
  </si>
  <si>
    <t>证件制作</t>
  </si>
  <si>
    <t>“证件制作”的办理方式指的是集中制作或自行制作。集中制作指的是由实施机关转交给指定的制证机构进行统一制作；自行制作指的是由本级实施机关制作。对“证件制作”办理要求的编写，应列出岗位职责和权限、证件制作要求。</t>
  </si>
  <si>
    <t>证件制作(包括：承办部门/处/科室、承办人、办理结果、办理时限、办理要求)</t>
  </si>
  <si>
    <t>A150</t>
  </si>
  <si>
    <t>证件送达(包括：承办部门/处/科室、承办人、办理结果、办理时限、办理要求、备注)</t>
  </si>
  <si>
    <t>证件送达</t>
  </si>
  <si>
    <t>“办理要求”包括岗位职责和权限、送达主体、送达方式和时限的要求、无法送达的处理、在送达过程中配套的相应文书等。</t>
  </si>
  <si>
    <t>证件送达(包括：承办部门/处/科室、承办人、办理结果、办理时限、办理要求)</t>
  </si>
  <si>
    <t>A151</t>
  </si>
  <si>
    <t>归档</t>
  </si>
  <si>
    <t>办理要求”包括岗位职责和权限、材料归档的内容、要求和时限等。</t>
  </si>
  <si>
    <t>A152</t>
  </si>
  <si>
    <t>决定公开</t>
  </si>
  <si>
    <t>必填要素。其“办理要求”的编写内容应包括岗位职责和权限、公开的内容、公开的方式、时限、文书等。</t>
  </si>
  <si>
    <t>A153</t>
  </si>
  <si>
    <t>其他许可流程</t>
  </si>
  <si>
    <t>中止审批</t>
  </si>
  <si>
    <t>依据</t>
  </si>
  <si>
    <t>必填要素。其他审批流程包括中止审批和终止审批。中止审批和终止审批流程的规定和要求包括：中止审批或终止审批的依据；岗位职责和权限分工；中止审批或终止审批的适用情形；实施程序和期限；文书、材料归档内容和要求、归档时限等。</t>
  </si>
  <si>
    <t>依据：</t>
  </si>
  <si>
    <t>A154</t>
  </si>
  <si>
    <t>适用情形：</t>
  </si>
  <si>
    <t>A155</t>
  </si>
  <si>
    <t>岗位职责和权限分工</t>
  </si>
  <si>
    <t>A156</t>
  </si>
  <si>
    <t>实施程序</t>
  </si>
  <si>
    <t>实施程序：</t>
  </si>
  <si>
    <t>A157</t>
  </si>
  <si>
    <t>实施期限</t>
  </si>
  <si>
    <t>A158</t>
  </si>
  <si>
    <t>文书材料归档内容和要求</t>
  </si>
  <si>
    <t>A159</t>
  </si>
  <si>
    <t>文书材料归档时限</t>
  </si>
  <si>
    <t>A160</t>
  </si>
  <si>
    <t>终止审批</t>
  </si>
  <si>
    <t>A161</t>
  </si>
  <si>
    <t>A162</t>
  </si>
  <si>
    <t>A163</t>
  </si>
  <si>
    <t>A164</t>
  </si>
  <si>
    <t>A165</t>
  </si>
  <si>
    <t>A166</t>
  </si>
  <si>
    <t>A167</t>
  </si>
  <si>
    <t>许可服务</t>
  </si>
  <si>
    <t>窗口服务</t>
  </si>
  <si>
    <r>
      <rPr>
        <sz val="10"/>
        <rFont val="微软雅黑"/>
        <family val="2"/>
        <charset val="134"/>
      </rPr>
      <t>必填要素。审批服务包括窗口服务</t>
    </r>
    <r>
      <rPr>
        <sz val="10"/>
        <color indexed="10"/>
        <rFont val="微软雅黑"/>
        <family val="2"/>
        <charset val="134"/>
      </rPr>
      <t>（窗口服务信息从《窗口库》引入）</t>
    </r>
    <r>
      <rPr>
        <sz val="10"/>
        <rFont val="微软雅黑"/>
        <family val="2"/>
        <charset val="134"/>
      </rPr>
      <t>、业务操作系统名称、是否需要身份验证、是否涉外、网上服务（包括网上申办服务、网上咨询服务、审批进度查询服务、结果查询服务）、预约服务、窗口办理进程查询、为申请人提供帮助等，各实施机关根据自己的实际情况自行填写。</t>
    </r>
  </si>
  <si>
    <t>窗口序号</t>
  </si>
  <si>
    <t>A168</t>
  </si>
  <si>
    <t>窗口名称</t>
  </si>
  <si>
    <t>A169</t>
  </si>
  <si>
    <t>窗口地址</t>
  </si>
  <si>
    <t>A170</t>
  </si>
  <si>
    <t>窗口电话</t>
  </si>
  <si>
    <t>咨询电话</t>
  </si>
  <si>
    <t>A171</t>
  </si>
  <si>
    <t>运行系统层级</t>
  </si>
  <si>
    <t>审批系统类型</t>
  </si>
  <si>
    <t>A172</t>
  </si>
  <si>
    <t>业务操作系统名称</t>
  </si>
  <si>
    <t>A173</t>
  </si>
  <si>
    <t>是否需要身份验证</t>
  </si>
  <si>
    <t>A174</t>
  </si>
  <si>
    <t>身份验证是否需要CA</t>
  </si>
  <si>
    <t>是否需要数字证书支持</t>
  </si>
  <si>
    <t>A175</t>
  </si>
  <si>
    <t>是否涉外</t>
  </si>
  <si>
    <t>A176</t>
  </si>
  <si>
    <t>网上服务</t>
  </si>
  <si>
    <t>网上办事深度</t>
  </si>
  <si>
    <t>网上申报</t>
  </si>
  <si>
    <t>审批深度</t>
  </si>
  <si>
    <t>A177</t>
  </si>
  <si>
    <t>到现场次数</t>
  </si>
  <si>
    <t>*到窗口办理次数：</t>
  </si>
  <si>
    <t>A178</t>
  </si>
  <si>
    <t>在线申办服务(含地址)</t>
  </si>
  <si>
    <t>网上申报(链接地址：)</t>
  </si>
  <si>
    <t>A179</t>
  </si>
  <si>
    <t>网上咨询服务（含地址）</t>
  </si>
  <si>
    <t>在线咨询</t>
  </si>
  <si>
    <t>在线咨询(链接地址：)</t>
  </si>
  <si>
    <t>A180</t>
  </si>
  <si>
    <t>进度查询服务（含地址）</t>
  </si>
  <si>
    <t>进度查询</t>
  </si>
  <si>
    <t>进度查询(链接地址：)</t>
  </si>
  <si>
    <t>A181</t>
  </si>
  <si>
    <t>结果查询服务（含地址）</t>
  </si>
  <si>
    <t>结果反馈</t>
  </si>
  <si>
    <t>结果反馈(链接地址：)</t>
  </si>
  <si>
    <t>A182</t>
  </si>
  <si>
    <t>预约服务</t>
  </si>
  <si>
    <t>网上预约</t>
  </si>
  <si>
    <t>网上预约(链接地址：)</t>
  </si>
  <si>
    <t>A183</t>
  </si>
  <si>
    <t>窗口办理进程查询</t>
  </si>
  <si>
    <t>技术处理（建议默认统一查询方式）</t>
  </si>
  <si>
    <t>A184</t>
  </si>
  <si>
    <t>为申请人提供帮助</t>
  </si>
  <si>
    <t>技术处理（建议参照省模板统一填写）</t>
  </si>
  <si>
    <t>A185</t>
  </si>
  <si>
    <t>许可咨询</t>
  </si>
  <si>
    <t>审批咨询岗位职责和权限</t>
  </si>
  <si>
    <t>必填要素。本项内容在填写时应包括咨询岗位职责及其权限。</t>
  </si>
  <si>
    <t>A186</t>
  </si>
  <si>
    <t>咨询工作程序</t>
  </si>
  <si>
    <t>必填要素。应根据每个实施机关的实际情况填写咨询工作的程序，要求内容完整、具体、可操作。</t>
  </si>
  <si>
    <t>A187</t>
  </si>
  <si>
    <t>常见问题</t>
  </si>
  <si>
    <t>必填要素。常见问题即各实施机关审批问题咨询库。此处可列出各实施机关网站的咨询网址即可。</t>
  </si>
  <si>
    <t>A188</t>
  </si>
  <si>
    <t>咨询途径</t>
  </si>
  <si>
    <t>窗口咨询（地址）</t>
  </si>
  <si>
    <t>必填要素。咨询途径包括窗口咨询、电话咨询、网上咨询、电子邮件咨询、信函咨询等。</t>
  </si>
  <si>
    <t>窗口咨询：(地址：)</t>
  </si>
  <si>
    <t>A189</t>
  </si>
  <si>
    <t>电话咨询（电话号码）</t>
  </si>
  <si>
    <t>电话咨询：(电话号码：)</t>
  </si>
  <si>
    <t>A190</t>
  </si>
  <si>
    <t>网上咨询（实施机关咨询网址、政务微博及网址、微信号）</t>
  </si>
  <si>
    <t>网上咨询：(实施机关   咨询网址：、政务微   博及网址：、微信号：)</t>
  </si>
  <si>
    <t>A191</t>
  </si>
  <si>
    <t>电子邮件咨询（电子邮箱）</t>
  </si>
  <si>
    <t>电子邮件咨询：(电子邮箱：)</t>
  </si>
  <si>
    <t>A192</t>
  </si>
  <si>
    <t>信函咨询（邮政地址、邮政编码）</t>
  </si>
  <si>
    <t>信函咨询：(邮寄地址：、邮政编码：)</t>
  </si>
  <si>
    <t>A193</t>
  </si>
  <si>
    <t>咨询回复</t>
  </si>
  <si>
    <t>回复时限和形式</t>
  </si>
  <si>
    <t>必填要素。咨询回复与咨询途径应保持一致。根据已填写的咨询途径，对应的填写其相应的的回复时限，回复部门等。</t>
  </si>
  <si>
    <t>回复时限及形式：</t>
  </si>
  <si>
    <t>A194</t>
  </si>
  <si>
    <t>回复部门</t>
  </si>
  <si>
    <t>A195</t>
  </si>
  <si>
    <t>法律救济</t>
  </si>
  <si>
    <t>投诉</t>
  </si>
  <si>
    <t>投诉渠道（窗口投诉、电话投诉、网上投诉、电子邮件投诉、信函投诉）</t>
  </si>
  <si>
    <t>必填要素。包括窗口投诉、电话投诉、网上投诉、电子邮件投诉、信函投诉等。实施机关根据本部门的实际情况单选或多选投诉渠道，同时填写各种投诉渠道的具体信息，各信息尽量写到最细化。</t>
  </si>
  <si>
    <t>投诉渠道（窗口投诉	、电话投诉	、网上投诉	、电子邮件投诉	、信函投诉	）</t>
  </si>
  <si>
    <t>A196</t>
  </si>
  <si>
    <t>投诉回复时间和形式</t>
  </si>
  <si>
    <t>必填要素。包括回复的形式及其时限，原则上投诉回复的形式与实施机关所提供的投诉渠道是对应的。</t>
  </si>
  <si>
    <t>投诉回复时间及形式</t>
  </si>
  <si>
    <t>A197</t>
  </si>
  <si>
    <t>行政复议</t>
  </si>
  <si>
    <t>部门</t>
  </si>
  <si>
    <t>必填要素。此处应填写申请人可提起行政复议或行政诉讼的具体部门名称、地址、电话。</t>
  </si>
  <si>
    <t>A198</t>
  </si>
  <si>
    <t>地址</t>
  </si>
  <si>
    <t>A199</t>
  </si>
  <si>
    <t>电话</t>
  </si>
  <si>
    <t>A200</t>
  </si>
  <si>
    <t>网址</t>
  </si>
  <si>
    <t>A201</t>
  </si>
  <si>
    <t>行政诉讼</t>
  </si>
  <si>
    <t>A202</t>
  </si>
  <si>
    <t>A203</t>
  </si>
  <si>
    <t>A204</t>
  </si>
  <si>
    <t>A205</t>
  </si>
  <si>
    <t>权利义务</t>
  </si>
  <si>
    <t>申请人应享有权利</t>
  </si>
  <si>
    <t>必填要素。如符合条件取得行政许可的权力、对该事项办理依据或审批条件等的知情权、咨询、办理进程查询、投诉、申请行政诉讼或行政复议的权力等；</t>
  </si>
  <si>
    <t>A206</t>
  </si>
  <si>
    <t>申请人依法履行义务</t>
  </si>
  <si>
    <t>必填要素。申请人义务，如按要求提交申请材料、保证提供的材料真实可信、积极配合审批过程中的审查工作、依归缴纳费用等。</t>
  </si>
  <si>
    <t>A207</t>
  </si>
  <si>
    <t>监督检查</t>
  </si>
  <si>
    <t>检查方式</t>
  </si>
  <si>
    <t>书面检查</t>
  </si>
  <si>
    <t>有或否。规定和要求（上传附件）、检查量化表（上传附件）</t>
  </si>
  <si>
    <t>规定和要求（上传附件）、检查量化表（上传附件）</t>
  </si>
  <si>
    <t>必填要素。监督检查的方式包括书面检查、实地核查、定期检查、（抽样检查、检验、检测）、年检、诚信档案、分类监管、投诉举报等。填写人根据所填事项的具体情况选择一种以上监督检查方式。</t>
  </si>
  <si>
    <t>A208</t>
  </si>
  <si>
    <t>实地检查</t>
  </si>
  <si>
    <t>A209</t>
  </si>
  <si>
    <t>定期检查</t>
  </si>
  <si>
    <t>A210</t>
  </si>
  <si>
    <t>抽样检查、检验、检测</t>
  </si>
  <si>
    <t>A211</t>
  </si>
  <si>
    <t>年检、年报</t>
  </si>
  <si>
    <t>A212</t>
  </si>
  <si>
    <t>分类监管</t>
  </si>
  <si>
    <t>有或否。规定和要求（上传附件）、评价量化表（上传附件）</t>
  </si>
  <si>
    <t>A213</t>
  </si>
  <si>
    <t>诚信档案</t>
  </si>
  <si>
    <t>有或否。规定和要求（上传附件）</t>
  </si>
  <si>
    <t>A214</t>
  </si>
  <si>
    <t>投诉举报</t>
  </si>
  <si>
    <t>A215</t>
  </si>
  <si>
    <t>资源管理</t>
  </si>
  <si>
    <t xml:space="preserve">办事窗口库
（窗口管理用于对各单位办事窗口服务信息的管理，包括窗口名称、联系电话、办公时间、地址、交通指引等。）
</t>
  </si>
  <si>
    <t>A216</t>
  </si>
  <si>
    <t>区划</t>
  </si>
  <si>
    <t>A217</t>
  </si>
  <si>
    <t>主管部门</t>
  </si>
  <si>
    <t>部门名称</t>
  </si>
  <si>
    <t>A218</t>
  </si>
  <si>
    <t>联系电话</t>
  </si>
  <si>
    <t>A219</t>
  </si>
  <si>
    <t>办公时间</t>
  </si>
  <si>
    <t>A220</t>
  </si>
  <si>
    <t>A221</t>
  </si>
  <si>
    <t>交通指引</t>
  </si>
  <si>
    <t>A222</t>
  </si>
  <si>
    <t>备注说明</t>
  </si>
  <si>
    <t>备注信息</t>
  </si>
  <si>
    <t>A223</t>
  </si>
  <si>
    <t>扩展属性</t>
  </si>
  <si>
    <t>A224</t>
  </si>
  <si>
    <t>地图类型</t>
  </si>
  <si>
    <t>地图</t>
  </si>
  <si>
    <t>A225</t>
  </si>
  <si>
    <t>百度地图地址</t>
  </si>
  <si>
    <t>地图地位</t>
  </si>
  <si>
    <t>地图定位</t>
  </si>
  <si>
    <t>A226</t>
  </si>
  <si>
    <t>法律库
（法律法规库用于对各单位实施的行政审批事项的各类实施依据信息的管理，包括事项设立依据、审批条件设立依据、审批材料设立依据、收费依据、前置审批依据等法律法规及规范性文件相关信息）</t>
  </si>
  <si>
    <t>法律法规名称</t>
  </si>
  <si>
    <t>公文名称</t>
  </si>
  <si>
    <t>A227</t>
  </si>
  <si>
    <t>依据文件层次</t>
  </si>
  <si>
    <t>A228</t>
  </si>
  <si>
    <t>颁发机构</t>
  </si>
  <si>
    <t>A229</t>
  </si>
  <si>
    <t>依据文号</t>
  </si>
  <si>
    <t>法律文号</t>
  </si>
  <si>
    <t>A230</t>
  </si>
  <si>
    <t>颁布时间</t>
  </si>
  <si>
    <t>A231</t>
  </si>
  <si>
    <t>修订日期</t>
  </si>
  <si>
    <t>A232</t>
  </si>
  <si>
    <t>条款名称</t>
  </si>
  <si>
    <t>A233</t>
  </si>
  <si>
    <t>条款内容</t>
  </si>
  <si>
    <t>公文内容</t>
  </si>
  <si>
    <t>条款具体内容</t>
  </si>
  <si>
    <t>A234</t>
  </si>
  <si>
    <t>材料库
（申请材料库用于对各单位实施的行政审批事项申请材料信息的管理，包括材料名称、材料类型和材料来源）</t>
  </si>
  <si>
    <t>必填要素。每一项申请材料的名称应与材料正文的名称相匹配，如“计量标准技术报告”、“地理标志产品专用标志使用申请书”等，尽可能做到具体、明确。
对于相似的大类文件名称，如“计量检定人员或者校准人员资质证明”，此种类型的，应在“要求”栏里明确列出各项相关资质证明的名称及其要求。</t>
  </si>
  <si>
    <t>A235</t>
  </si>
  <si>
    <t>材料类型</t>
  </si>
  <si>
    <t>1.证件证书证明
2.申请表格文书
3.其他</t>
  </si>
  <si>
    <t>1、电子表格
2、材料样本
3、其他
4、证照批文</t>
  </si>
  <si>
    <t>必填要素。材料类型包括证件证书证明、申请表格文书、其他。证件证书证明：是指由行政机关颁发或出具的具有一定法律效力的许可证、执照或者其他许可证书；资格证、资质证或者其他合格证书；行政机关的批准文件或者证明文件；法律法规规定的其他行政许可证件等。申请表格文书：是指办理该行政审批事项相关的申请表、申请书、申请报告等。除上述两类外，材料类型都选“其他”。</t>
  </si>
  <si>
    <t>省市填写的可选内容不一致</t>
  </si>
  <si>
    <t>A236</t>
  </si>
  <si>
    <t>材料来源</t>
  </si>
  <si>
    <t>1.行政机关
2.企事业单位
3.社会组织
4.申请人</t>
  </si>
  <si>
    <t>必填要素。指各项申请材料的出处、来源，分为行政机关、企事业单位、社会组织、申请人四类。根据实际情况，此处四个选项可多选。证件（如身份证、资格证、资质证）、证明文件、执照等材料来源为行政机关；检验检测报告、检验检测证明、评估报告等材料来源为企事业单位；行业协会、商会出具的文书证明等材料来源为社会组织。申请表、申请报告、设备运行记录、承诺书等材料来源为申请人。</t>
  </si>
  <si>
    <t>出具单位</t>
  </si>
  <si>
    <t>A237</t>
  </si>
  <si>
    <t>材料归档</t>
  </si>
  <si>
    <t>归类名称等</t>
  </si>
  <si>
    <t>A238</t>
  </si>
  <si>
    <t>其他（线下填写）</t>
  </si>
  <si>
    <t>裁量基准</t>
  </si>
  <si>
    <t>受理环节裁量基准</t>
  </si>
  <si>
    <t>必填要素。受理环节的裁量标准是由受理审核量化表体现。受理审核量化表主要审查申请材料是否齐全且符合材料要求、是否符合法定形式、是否属于受理范围等。</t>
  </si>
  <si>
    <t>A239</t>
  </si>
  <si>
    <t>内容</t>
  </si>
  <si>
    <t>A240</t>
  </si>
  <si>
    <t>审查要求</t>
  </si>
  <si>
    <t>A241</t>
  </si>
  <si>
    <t>审查方法</t>
  </si>
  <si>
    <t>A242</t>
  </si>
  <si>
    <t>A243</t>
  </si>
  <si>
    <t>审查环节裁量基准</t>
  </si>
  <si>
    <t>书面核查量化表</t>
  </si>
  <si>
    <t>必填要素。在确定本行政审批审查环节的审查方式之后，在审查过程中必须根据已经公布的审查量化表逐项审查，审查内容应仅限于审批条件所要求的范围，不可随意增减条款，每条审查量化的内容必须符合审查量化基准。</t>
  </si>
  <si>
    <t>A244</t>
  </si>
  <si>
    <t>审查内容</t>
  </si>
  <si>
    <t>A245</t>
  </si>
  <si>
    <t>A246</t>
  </si>
  <si>
    <t>A247</t>
  </si>
  <si>
    <t>A248</t>
  </si>
  <si>
    <t>实地核查量化表</t>
  </si>
  <si>
    <t>A249</t>
  </si>
  <si>
    <t>考评内容</t>
  </si>
  <si>
    <t>A250</t>
  </si>
  <si>
    <t>考评要求</t>
  </si>
  <si>
    <t>A251</t>
  </si>
  <si>
    <t>考评方法</t>
  </si>
  <si>
    <t>A252</t>
  </si>
  <si>
    <t>A253</t>
  </si>
  <si>
    <t>决定环节裁量基准</t>
  </si>
  <si>
    <t>决定环节审核量化表</t>
  </si>
  <si>
    <t>必填要素。填写人应详细列明该审批通过与不通过结论的具体判定标准。</t>
  </si>
  <si>
    <t>A254</t>
  </si>
  <si>
    <t>A255</t>
  </si>
  <si>
    <t>A256</t>
  </si>
  <si>
    <t>A257</t>
  </si>
  <si>
    <t>A258</t>
  </si>
  <si>
    <t>监督检查环节裁量基准</t>
  </si>
  <si>
    <t>实地监督检查量化表</t>
  </si>
  <si>
    <t>必填要素。监督检查的方式包括书面检查、实地核查、定期检查、（抽样检查、检验、检测）、年检、诚信档案、分类监管、投诉举报等。监督检查量化表包括检查内容、检查要求、检查方法、裁量基准四部分内容组成。</t>
  </si>
  <si>
    <t>A259</t>
  </si>
  <si>
    <t>检查内容</t>
  </si>
  <si>
    <t>A260</t>
  </si>
  <si>
    <t>检查要求</t>
  </si>
  <si>
    <t>A261</t>
  </si>
  <si>
    <t>检查方法</t>
  </si>
  <si>
    <t>A262</t>
  </si>
  <si>
    <t>比对情况</t>
  </si>
  <si>
    <t>hyh第一次比对结果</t>
  </si>
  <si>
    <t>hyh第一次比对情况</t>
  </si>
  <si>
    <t>D&amp;J0523人工核查结果</t>
  </si>
  <si>
    <t>B2</t>
  </si>
  <si>
    <t>B9</t>
  </si>
  <si>
    <t>？</t>
  </si>
  <si>
    <t>B7</t>
  </si>
  <si>
    <t>B11</t>
  </si>
  <si>
    <t>B14</t>
  </si>
  <si>
    <t>B13</t>
  </si>
  <si>
    <t>B5</t>
  </si>
  <si>
    <t>B31</t>
  </si>
  <si>
    <t>B4</t>
  </si>
  <si>
    <t>B23</t>
  </si>
  <si>
    <t>B30</t>
  </si>
  <si>
    <t>B32</t>
  </si>
  <si>
    <t>B33</t>
  </si>
  <si>
    <t>B16</t>
  </si>
  <si>
    <t>B19</t>
  </si>
  <si>
    <t>B20</t>
  </si>
  <si>
    <t>B21</t>
  </si>
  <si>
    <t>B34</t>
  </si>
  <si>
    <t>B44</t>
  </si>
  <si>
    <t>B49</t>
  </si>
  <si>
    <t>B59</t>
  </si>
  <si>
    <t>B60</t>
  </si>
  <si>
    <t>B47</t>
  </si>
  <si>
    <t>B50</t>
  </si>
  <si>
    <t>B52</t>
  </si>
  <si>
    <t>B57</t>
  </si>
  <si>
    <t>B55</t>
  </si>
  <si>
    <t>B51</t>
  </si>
  <si>
    <t>B61</t>
  </si>
  <si>
    <t>B68</t>
  </si>
  <si>
    <t>B63</t>
  </si>
  <si>
    <t>B64</t>
  </si>
  <si>
    <t>B70</t>
  </si>
  <si>
    <t>B62</t>
  </si>
  <si>
    <t>B74</t>
  </si>
  <si>
    <t>B77</t>
  </si>
  <si>
    <t>默认“无”</t>
  </si>
  <si>
    <t>B76</t>
  </si>
  <si>
    <t>B75</t>
  </si>
  <si>
    <t>B78</t>
  </si>
  <si>
    <t>B81</t>
  </si>
  <si>
    <t>B79</t>
  </si>
  <si>
    <t>B82</t>
  </si>
  <si>
    <t>B80</t>
  </si>
  <si>
    <t>B165</t>
  </si>
  <si>
    <t>B166</t>
  </si>
  <si>
    <t>市系统在“审批流程”栏目填写</t>
  </si>
  <si>
    <t>B167</t>
  </si>
  <si>
    <t>B168</t>
  </si>
  <si>
    <t>B169</t>
  </si>
  <si>
    <t>B170</t>
  </si>
  <si>
    <t>B171</t>
  </si>
  <si>
    <t>B172</t>
  </si>
  <si>
    <t>B173</t>
  </si>
  <si>
    <t>B174</t>
  </si>
  <si>
    <t>B175</t>
  </si>
  <si>
    <t>B24</t>
  </si>
  <si>
    <t>无需处理</t>
  </si>
  <si>
    <t>B83</t>
  </si>
  <si>
    <t>B85</t>
  </si>
  <si>
    <t>B87</t>
  </si>
  <si>
    <t>B84</t>
  </si>
  <si>
    <t>B25</t>
  </si>
  <si>
    <t>B92</t>
  </si>
  <si>
    <t>B91</t>
  </si>
  <si>
    <t>B27</t>
  </si>
  <si>
    <t>B106</t>
  </si>
  <si>
    <t>B107</t>
  </si>
  <si>
    <t>B108</t>
  </si>
  <si>
    <t>B148</t>
  </si>
  <si>
    <t>B154</t>
  </si>
  <si>
    <t>B144</t>
  </si>
  <si>
    <t>B155</t>
  </si>
  <si>
    <t>B156</t>
  </si>
  <si>
    <t>无“备注”栏</t>
  </si>
  <si>
    <t>B157</t>
  </si>
  <si>
    <t>B158</t>
  </si>
  <si>
    <t>B159</t>
  </si>
  <si>
    <t>B160</t>
  </si>
  <si>
    <t>B161</t>
  </si>
  <si>
    <t>B162</t>
  </si>
  <si>
    <t>B164</t>
  </si>
  <si>
    <t>市级系统将“审批时限”整合至此</t>
  </si>
  <si>
    <t>B176</t>
  </si>
  <si>
    <t>B177</t>
  </si>
  <si>
    <t>B178</t>
  </si>
  <si>
    <t>市级系统无“备注”栏</t>
  </si>
  <si>
    <t>B179</t>
  </si>
  <si>
    <t>B180</t>
  </si>
  <si>
    <t>B181</t>
  </si>
  <si>
    <t>B182</t>
  </si>
  <si>
    <t>B183</t>
  </si>
  <si>
    <t>B184</t>
  </si>
  <si>
    <t>B185</t>
  </si>
  <si>
    <t>B186</t>
  </si>
  <si>
    <t>B101</t>
  </si>
  <si>
    <t>B95</t>
  </si>
  <si>
    <t>B94</t>
  </si>
  <si>
    <t>B96</t>
  </si>
  <si>
    <t>B72</t>
  </si>
  <si>
    <t>B194</t>
  </si>
  <si>
    <t>B193</t>
  </si>
  <si>
    <t>B222</t>
  </si>
  <si>
    <t>到窗口办理次数</t>
  </si>
  <si>
    <t>B188</t>
  </si>
  <si>
    <t>网上申报(链接地址)</t>
  </si>
  <si>
    <t>B189</t>
  </si>
  <si>
    <t>在线咨询(链接地址)</t>
  </si>
  <si>
    <t>B190</t>
  </si>
  <si>
    <t>进度查询(链接地址)</t>
  </si>
  <si>
    <t>B191</t>
  </si>
  <si>
    <t>结果反馈(链接地址)</t>
  </si>
  <si>
    <t>B187</t>
  </si>
  <si>
    <t>网上预约(链接地址)</t>
  </si>
  <si>
    <t>B195</t>
  </si>
  <si>
    <t>B196</t>
  </si>
  <si>
    <t>B197</t>
  </si>
  <si>
    <t>B198</t>
  </si>
  <si>
    <t>窗口咨询(地址)</t>
  </si>
  <si>
    <t>B199</t>
  </si>
  <si>
    <t>电话咨询(电话号码)</t>
  </si>
  <si>
    <t>B200</t>
  </si>
  <si>
    <t>网上咨询(实施机关咨询网址、政务微博及网址、微信号)</t>
  </si>
  <si>
    <t>B201</t>
  </si>
  <si>
    <t>电子邮件咨询(电子邮箱)</t>
  </si>
  <si>
    <t>B202</t>
  </si>
  <si>
    <t>信函咨询(邮寄地址、邮政编码)</t>
  </si>
  <si>
    <t>B203</t>
  </si>
  <si>
    <t>回复时限及形式</t>
  </si>
  <si>
    <t>B204</t>
  </si>
  <si>
    <t>B205</t>
  </si>
  <si>
    <t>B206</t>
  </si>
  <si>
    <t>B207</t>
  </si>
  <si>
    <t>B208</t>
  </si>
  <si>
    <t>B209</t>
  </si>
  <si>
    <t>B210</t>
  </si>
  <si>
    <t>B211</t>
  </si>
  <si>
    <t>B212</t>
  </si>
  <si>
    <t>B213</t>
  </si>
  <si>
    <t>B214</t>
  </si>
  <si>
    <t>B215</t>
  </si>
  <si>
    <t>B216</t>
  </si>
  <si>
    <t>B217</t>
  </si>
  <si>
    <t>B93</t>
  </si>
  <si>
    <t>B99</t>
  </si>
  <si>
    <t>B98</t>
  </si>
  <si>
    <t>B104</t>
  </si>
  <si>
    <t>B103</t>
  </si>
  <si>
    <t>B105</t>
  </si>
  <si>
    <t>B35</t>
  </si>
  <si>
    <t>B39</t>
  </si>
  <si>
    <t>B36</t>
  </si>
  <si>
    <t>B40</t>
  </si>
  <si>
    <t>B37</t>
  </si>
  <si>
    <t>B38</t>
  </si>
  <si>
    <t>B53</t>
  </si>
  <si>
    <t>B54</t>
  </si>
  <si>
    <t>B223</t>
  </si>
  <si>
    <t>B224</t>
  </si>
  <si>
    <t>B225</t>
  </si>
  <si>
    <t>B226</t>
  </si>
  <si>
    <t>B227</t>
  </si>
  <si>
    <t>B228</t>
  </si>
  <si>
    <t>B229</t>
  </si>
  <si>
    <t>B230</t>
  </si>
  <si>
    <t>B231</t>
  </si>
  <si>
    <t>B232</t>
  </si>
  <si>
    <t>B233</t>
  </si>
  <si>
    <t>B234</t>
  </si>
  <si>
    <t>B235</t>
  </si>
  <si>
    <t>B236</t>
  </si>
  <si>
    <t>B237</t>
  </si>
  <si>
    <t>B238</t>
  </si>
  <si>
    <t>B239</t>
  </si>
  <si>
    <t>B240</t>
  </si>
  <si>
    <t>B241</t>
  </si>
  <si>
    <t>B242</t>
  </si>
  <si>
    <t>B243</t>
  </si>
  <si>
    <t>B244</t>
  </si>
  <si>
    <t>B245</t>
  </si>
  <si>
    <t>B246</t>
  </si>
  <si>
    <t>B247</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</si>
</sst>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indexed="8"/>
      <name val="等线"/>
      <charset val="134"/>
    </font>
    <font>
      <sz val="11"/>
      <name val="等线"/>
      <charset val="134"/>
    </font>
    <font>
      <sz val="11"/>
      <color indexed="22"/>
      <name val="等线"/>
      <charset val="134"/>
    </font>
    <font>
      <sz val="22"/>
      <name val="方正小标宋简体"/>
      <family val="4"/>
      <charset val="134"/>
    </font>
    <font>
      <sz val="14"/>
      <name val="仿宋_GB2312"/>
      <family val="3"/>
      <charset val="134"/>
    </font>
    <font>
      <b/>
      <sz val="10"/>
      <name val="微软雅黑"/>
      <family val="2"/>
      <charset val="134"/>
    </font>
    <font>
      <sz val="10"/>
      <name val="微软雅黑"/>
      <family val="2"/>
      <charset val="134"/>
    </font>
    <font>
      <sz val="22"/>
      <color indexed="22"/>
      <name val="方正小标宋简体"/>
      <family val="4"/>
      <charset val="134"/>
    </font>
    <font>
      <sz val="14"/>
      <color indexed="22"/>
      <name val="仿宋_GB2312"/>
      <family val="3"/>
      <charset val="134"/>
    </font>
    <font>
      <b/>
      <sz val="10"/>
      <color indexed="22"/>
      <name val="微软雅黑"/>
      <family val="2"/>
      <charset val="134"/>
    </font>
    <font>
      <sz val="10"/>
      <color indexed="22"/>
      <name val="微软雅黑"/>
      <family val="2"/>
      <charset val="134"/>
    </font>
    <font>
      <sz val="10"/>
      <color indexed="10"/>
      <name val="微软雅黑"/>
      <family val="2"/>
      <charset val="134"/>
    </font>
    <font>
      <sz val="11"/>
      <name val="微软雅黑"/>
      <family val="2"/>
      <charset val="134"/>
    </font>
    <font>
      <sz val="22"/>
      <color indexed="10"/>
      <name val="方正小标宋简体"/>
      <family val="4"/>
      <charset val="134"/>
    </font>
    <font>
      <sz val="14"/>
      <color indexed="10"/>
      <name val="仿宋_GB2312"/>
      <family val="3"/>
      <charset val="134"/>
    </font>
    <font>
      <b/>
      <sz val="10"/>
      <color indexed="10"/>
      <name val="微软雅黑"/>
      <family val="2"/>
      <charset val="134"/>
    </font>
    <font>
      <b/>
      <sz val="10"/>
      <color indexed="8"/>
      <name val="黑体"/>
      <family val="3"/>
      <charset val="134"/>
    </font>
    <font>
      <sz val="11"/>
      <color indexed="8"/>
      <name val="宋体"/>
      <charset val="134"/>
    </font>
    <font>
      <b/>
      <sz val="11"/>
      <name val="宋体"/>
      <charset val="134"/>
    </font>
    <font>
      <sz val="11"/>
      <name val="宋体"/>
      <charset val="134"/>
    </font>
    <font>
      <sz val="10"/>
      <color indexed="8"/>
      <name val="微软雅黑"/>
      <family val="2"/>
      <charset val="134"/>
    </font>
    <font>
      <b/>
      <sz val="10"/>
      <color indexed="8"/>
      <name val="微软雅黑"/>
      <family val="2"/>
      <charset val="134"/>
    </font>
    <font>
      <sz val="20"/>
      <name val="微软雅黑"/>
      <family val="2"/>
      <charset val="134"/>
    </font>
    <font>
      <b/>
      <sz val="16"/>
      <color indexed="8"/>
      <name val="黑体"/>
      <family val="3"/>
      <charset val="134"/>
    </font>
    <font>
      <b/>
      <sz val="20"/>
      <color indexed="8"/>
      <name val="黑体"/>
      <family val="3"/>
      <charset val="134"/>
    </font>
    <font>
      <b/>
      <sz val="11"/>
      <color indexed="8"/>
      <name val="宋体"/>
      <charset val="134"/>
    </font>
    <font>
      <sz val="11"/>
      <color indexed="30"/>
      <name val="宋体"/>
      <charset val="134"/>
    </font>
    <font>
      <sz val="11"/>
      <color indexed="62"/>
      <name val="等线"/>
      <charset val="134"/>
    </font>
    <font>
      <sz val="11"/>
      <color indexed="16"/>
      <name val="等线"/>
      <charset val="134"/>
    </font>
    <font>
      <sz val="11"/>
      <color indexed="9"/>
      <name val="等线"/>
      <charset val="134"/>
    </font>
    <font>
      <u/>
      <sz val="11"/>
      <color indexed="12"/>
      <name val="等线"/>
      <charset val="134"/>
    </font>
    <font>
      <u/>
      <sz val="11"/>
      <color indexed="20"/>
      <name val="等线"/>
      <charset val="134"/>
    </font>
    <font>
      <b/>
      <sz val="11"/>
      <color indexed="54"/>
      <name val="等线"/>
      <charset val="134"/>
    </font>
    <font>
      <sz val="11"/>
      <color indexed="10"/>
      <name val="等线"/>
      <charset val="134"/>
    </font>
    <font>
      <b/>
      <sz val="18"/>
      <color indexed="54"/>
      <name val="等线"/>
      <charset val="134"/>
    </font>
    <font>
      <i/>
      <sz val="11"/>
      <color indexed="23"/>
      <name val="等线"/>
      <charset val="134"/>
    </font>
    <font>
      <b/>
      <sz val="15"/>
      <color indexed="54"/>
      <name val="等线"/>
      <charset val="134"/>
    </font>
    <font>
      <b/>
      <sz val="13"/>
      <color indexed="54"/>
      <name val="等线"/>
      <charset val="134"/>
    </font>
    <font>
      <b/>
      <sz val="11"/>
      <color indexed="63"/>
      <name val="等线"/>
      <charset val="134"/>
    </font>
    <font>
      <b/>
      <sz val="11"/>
      <color indexed="53"/>
      <name val="等线"/>
      <charset val="134"/>
    </font>
    <font>
      <b/>
      <sz val="11"/>
      <color indexed="9"/>
      <name val="等线"/>
      <charset val="134"/>
    </font>
    <font>
      <sz val="11"/>
      <color indexed="53"/>
      <name val="等线"/>
      <charset val="134"/>
    </font>
    <font>
      <b/>
      <sz val="11"/>
      <color indexed="8"/>
      <name val="等线"/>
      <charset val="134"/>
    </font>
    <font>
      <sz val="11"/>
      <color indexed="17"/>
      <name val="等线"/>
      <charset val="134"/>
    </font>
    <font>
      <sz val="11"/>
      <color indexed="19"/>
      <name val="等线"/>
      <charset val="134"/>
    </font>
    <font>
      <sz val="11"/>
      <color indexed="10"/>
      <name val="宋体"/>
      <charset val="134"/>
    </font>
  </fonts>
  <fills count="21">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31"/>
        <bgColor indexed="64"/>
      </patternFill>
    </fill>
    <fill>
      <patternFill patternType="solid">
        <fgColor theme="0" tint="-0.249946592608417"/>
        <bgColor indexed="64"/>
      </patternFill>
    </fill>
    <fill>
      <patternFill patternType="solid">
        <fgColor indexed="47"/>
        <bgColor indexed="64"/>
      </patternFill>
    </fill>
    <fill>
      <patternFill patternType="solid">
        <fgColor indexed="22"/>
        <bgColor indexed="64"/>
      </patternFill>
    </fill>
    <fill>
      <patternFill patternType="solid">
        <fgColor indexed="45"/>
        <bgColor indexed="64"/>
      </patternFill>
    </fill>
    <fill>
      <patternFill patternType="solid">
        <fgColor indexed="26"/>
        <bgColor indexed="64"/>
      </patternFill>
    </fill>
    <fill>
      <patternFill patternType="solid">
        <fgColor indexed="2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27"/>
        <bgColor indexed="64"/>
      </patternFill>
    </fill>
    <fill>
      <patternFill patternType="solid">
        <fgColor indexed="54"/>
        <bgColor indexed="64"/>
      </patternFill>
    </fill>
    <fill>
      <patternFill patternType="solid">
        <fgColor indexed="51"/>
        <bgColor indexed="64"/>
      </patternFill>
    </fill>
    <fill>
      <patternFill patternType="solid">
        <fgColor indexed="48"/>
        <bgColor indexed="64"/>
      </patternFill>
    </fill>
    <fill>
      <patternFill patternType="solid">
        <fgColor indexed="44"/>
        <bgColor indexed="64"/>
      </patternFill>
    </fill>
    <fill>
      <patternFill patternType="solid">
        <fgColor indexed="57"/>
        <bgColor indexed="64"/>
      </patternFill>
    </fill>
  </fills>
  <borders count="54">
    <border>
      <left/>
      <right/>
      <top/>
      <bottom/>
      <diagonal/>
    </border>
    <border>
      <left style="medium">
        <color auto="1"/>
      </left>
      <right/>
      <top/>
      <bottom/>
      <diagonal/>
    </border>
    <border>
      <left/>
      <right style="medium">
        <color auto="1"/>
      </right>
      <top/>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diagonal/>
    </border>
    <border>
      <left/>
      <right style="thin">
        <color auto="1"/>
      </right>
      <top style="medium">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style="medium">
        <color auto="1"/>
      </right>
      <top/>
      <bottom/>
      <diagonal/>
    </border>
    <border>
      <left style="thin">
        <color auto="1"/>
      </left>
      <right/>
      <top style="medium">
        <color auto="1"/>
      </top>
      <bottom/>
      <diagonal/>
    </border>
    <border>
      <left style="thin">
        <color auto="1"/>
      </left>
      <right/>
      <top/>
      <bottom/>
      <diagonal/>
    </border>
    <border>
      <left style="thin">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54"/>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54"/>
      </top>
      <bottom style="double">
        <color indexed="54"/>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27" fillId="6" borderId="4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7" borderId="0" applyNumberFormat="0" applyBorder="0" applyAlignment="0" applyProtection="0">
      <alignment vertical="center"/>
    </xf>
    <xf numFmtId="0" fontId="28" fillId="8" borderId="0" applyNumberFormat="0" applyBorder="0" applyAlignment="0" applyProtection="0">
      <alignment vertical="center"/>
    </xf>
    <xf numFmtId="43" fontId="0" fillId="0" borderId="0" applyFont="0" applyFill="0" applyBorder="0" applyAlignment="0" applyProtection="0">
      <alignment vertical="center"/>
    </xf>
    <xf numFmtId="0" fontId="29" fillId="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9" borderId="47" applyNumberFormat="0" applyFont="0" applyAlignment="0" applyProtection="0">
      <alignment vertical="center"/>
    </xf>
    <xf numFmtId="0" fontId="29" fillId="6"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48" applyNumberFormat="0" applyFill="0" applyAlignment="0" applyProtection="0">
      <alignment vertical="center"/>
    </xf>
    <xf numFmtId="0" fontId="37" fillId="0" borderId="48" applyNumberFormat="0" applyFill="0" applyAlignment="0" applyProtection="0">
      <alignment vertical="center"/>
    </xf>
    <xf numFmtId="0" fontId="29" fillId="10" borderId="0" applyNumberFormat="0" applyBorder="0" applyAlignment="0" applyProtection="0">
      <alignment vertical="center"/>
    </xf>
    <xf numFmtId="0" fontId="32" fillId="0" borderId="49" applyNumberFormat="0" applyFill="0" applyAlignment="0" applyProtection="0">
      <alignment vertical="center"/>
    </xf>
    <xf numFmtId="0" fontId="29" fillId="6" borderId="0" applyNumberFormat="0" applyBorder="0" applyAlignment="0" applyProtection="0">
      <alignment vertical="center"/>
    </xf>
    <xf numFmtId="0" fontId="38" fillId="3" borderId="50" applyNumberFormat="0" applyAlignment="0" applyProtection="0">
      <alignment vertical="center"/>
    </xf>
    <xf numFmtId="0" fontId="39" fillId="3" borderId="46" applyNumberFormat="0" applyAlignment="0" applyProtection="0">
      <alignment vertical="center"/>
    </xf>
    <xf numFmtId="0" fontId="40" fillId="11" borderId="51" applyNumberFormat="0" applyAlignment="0" applyProtection="0">
      <alignment vertical="center"/>
    </xf>
    <xf numFmtId="0" fontId="0" fillId="12" borderId="0" applyNumberFormat="0" applyBorder="0" applyAlignment="0" applyProtection="0">
      <alignment vertical="center"/>
    </xf>
    <xf numFmtId="0" fontId="29" fillId="13" borderId="0" applyNumberFormat="0" applyBorder="0" applyAlignment="0" applyProtection="0">
      <alignment vertical="center"/>
    </xf>
    <xf numFmtId="0" fontId="41" fillId="0" borderId="52" applyNumberFormat="0" applyFill="0" applyAlignment="0" applyProtection="0">
      <alignment vertical="center"/>
    </xf>
    <xf numFmtId="0" fontId="42" fillId="0" borderId="53" applyNumberFormat="0" applyFill="0" applyAlignment="0" applyProtection="0">
      <alignment vertical="center"/>
    </xf>
    <xf numFmtId="0" fontId="43" fillId="12" borderId="0" applyNumberFormat="0" applyBorder="0" applyAlignment="0" applyProtection="0">
      <alignment vertical="center"/>
    </xf>
    <xf numFmtId="0" fontId="44" fillId="14" borderId="0" applyNumberFormat="0" applyBorder="0" applyAlignment="0" applyProtection="0">
      <alignment vertical="center"/>
    </xf>
    <xf numFmtId="0" fontId="0" fillId="15" borderId="0" applyNumberFormat="0" applyBorder="0" applyAlignment="0" applyProtection="0">
      <alignment vertical="center"/>
    </xf>
    <xf numFmtId="0" fontId="29" fillId="16" borderId="0" applyNumberFormat="0" applyBorder="0" applyAlignment="0" applyProtection="0">
      <alignment vertical="center"/>
    </xf>
    <xf numFmtId="0" fontId="0" fillId="4" borderId="0" applyNumberFormat="0" applyBorder="0" applyAlignment="0" applyProtection="0">
      <alignment vertical="center"/>
    </xf>
    <xf numFmtId="0" fontId="0" fillId="4" borderId="0" applyNumberFormat="0" applyBorder="0" applyAlignment="0" applyProtection="0">
      <alignment vertical="center"/>
    </xf>
    <xf numFmtId="0" fontId="0" fillId="9" borderId="0" applyNumberFormat="0" applyBorder="0" applyAlignment="0" applyProtection="0">
      <alignment vertical="center"/>
    </xf>
    <xf numFmtId="0" fontId="0" fillId="6" borderId="0" applyNumberFormat="0" applyBorder="0" applyAlignment="0" applyProtection="0">
      <alignment vertical="center"/>
    </xf>
    <xf numFmtId="0" fontId="29" fillId="11" borderId="0" applyNumberFormat="0" applyBorder="0" applyAlignment="0" applyProtection="0">
      <alignment vertical="center"/>
    </xf>
    <xf numFmtId="0" fontId="29" fillId="17" borderId="0" applyNumberFormat="0" applyBorder="0" applyAlignment="0" applyProtection="0">
      <alignment vertical="center"/>
    </xf>
    <xf numFmtId="0" fontId="0" fillId="9" borderId="0" applyNumberFormat="0" applyBorder="0" applyAlignment="0" applyProtection="0">
      <alignment vertical="center"/>
    </xf>
    <xf numFmtId="0" fontId="0" fillId="14" borderId="0" applyNumberFormat="0" applyBorder="0" applyAlignment="0" applyProtection="0">
      <alignment vertical="center"/>
    </xf>
    <xf numFmtId="0" fontId="29" fillId="18" borderId="0" applyNumberFormat="0" applyBorder="0" applyAlignment="0" applyProtection="0">
      <alignment vertical="center"/>
    </xf>
    <xf numFmtId="0" fontId="0" fillId="4"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0" fillId="7" borderId="0" applyNumberFormat="0" applyBorder="0" applyAlignment="0" applyProtection="0">
      <alignment vertical="center"/>
    </xf>
    <xf numFmtId="0" fontId="29" fillId="7" borderId="0" applyNumberFormat="0" applyBorder="0" applyAlignment="0" applyProtection="0">
      <alignment vertical="center"/>
    </xf>
  </cellStyleXfs>
  <cellXfs count="198">
    <xf numFmtId="0" fontId="0" fillId="0" borderId="0" xfId="0" applyAlignment="1">
      <alignment vertical="center"/>
    </xf>
    <xf numFmtId="0" fontId="0" fillId="0" borderId="0" xfId="0" applyAlignment="1">
      <alignment vertical="center" wrapText="1"/>
    </xf>
    <xf numFmtId="0" fontId="0" fillId="2" borderId="0" xfId="0" applyFill="1" applyAlignment="1">
      <alignment vertical="center"/>
    </xf>
    <xf numFmtId="0" fontId="0" fillId="0" borderId="1" xfId="0" applyBorder="1" applyAlignment="1">
      <alignment vertical="center"/>
    </xf>
    <xf numFmtId="0" fontId="0" fillId="0" borderId="0" xfId="0" applyBorder="1" applyAlignment="1">
      <alignment vertical="center"/>
    </xf>
    <xf numFmtId="0" fontId="1" fillId="0" borderId="0" xfId="0" applyFont="1" applyBorder="1" applyAlignment="1">
      <alignment vertical="center" wrapText="1"/>
    </xf>
    <xf numFmtId="0" fontId="0" fillId="0" borderId="0" xfId="0" applyBorder="1" applyAlignment="1">
      <alignment horizontal="center" vertical="center"/>
    </xf>
    <xf numFmtId="0" fontId="2" fillId="0" borderId="0" xfId="0" applyFont="1" applyBorder="1" applyAlignment="1">
      <alignment horizontal="center" vertical="center"/>
    </xf>
    <xf numFmtId="0" fontId="0" fillId="0" borderId="2" xfId="0" applyBorder="1" applyAlignment="1">
      <alignmen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textRotation="255" wrapText="1"/>
    </xf>
    <xf numFmtId="0" fontId="6" fillId="3" borderId="11" xfId="0" applyFont="1" applyFill="1" applyBorder="1" applyAlignment="1">
      <alignment vertical="center" wrapText="1"/>
    </xf>
    <xf numFmtId="0" fontId="6" fillId="0" borderId="11" xfId="0" applyFont="1" applyFill="1" applyBorder="1" applyAlignment="1">
      <alignment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textRotation="255" wrapText="1"/>
    </xf>
    <xf numFmtId="0" fontId="6" fillId="3" borderId="13" xfId="0" applyFont="1" applyFill="1" applyBorder="1" applyAlignment="1">
      <alignment vertical="center" wrapText="1"/>
    </xf>
    <xf numFmtId="0" fontId="6" fillId="0" borderId="13" xfId="0" applyFont="1" applyFill="1" applyBorder="1" applyAlignment="1">
      <alignment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textRotation="255" wrapText="1"/>
    </xf>
    <xf numFmtId="0" fontId="6" fillId="3" borderId="15" xfId="0" applyFont="1" applyFill="1" applyBorder="1" applyAlignment="1">
      <alignment vertical="center" wrapText="1"/>
    </xf>
    <xf numFmtId="0" fontId="6" fillId="0" borderId="15" xfId="0" applyFont="1" applyFill="1" applyBorder="1" applyAlignment="1">
      <alignment vertical="center" wrapText="1"/>
    </xf>
    <xf numFmtId="0" fontId="6" fillId="3" borderId="15" xfId="0" applyFont="1" applyFill="1" applyBorder="1" applyAlignment="1">
      <alignment horizontal="center" vertical="center" wrapText="1"/>
    </xf>
    <xf numFmtId="0" fontId="6" fillId="4" borderId="11" xfId="0" applyFont="1" applyFill="1" applyBorder="1" applyAlignment="1">
      <alignment vertical="center" wrapText="1"/>
    </xf>
    <xf numFmtId="0" fontId="6" fillId="4" borderId="13" xfId="0" applyFont="1" applyFill="1" applyBorder="1" applyAlignment="1">
      <alignment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textRotation="255" wrapText="1"/>
    </xf>
    <xf numFmtId="0" fontId="6" fillId="3" borderId="5" xfId="0" applyFont="1" applyFill="1" applyBorder="1" applyAlignment="1">
      <alignment vertical="center" wrapText="1"/>
    </xf>
    <xf numFmtId="0" fontId="6" fillId="0" borderId="5" xfId="0" applyFont="1" applyFill="1" applyBorder="1" applyAlignment="1">
      <alignment vertical="center" wrapText="1"/>
    </xf>
    <xf numFmtId="0" fontId="6" fillId="3" borderId="5"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textRotation="255" wrapText="1"/>
    </xf>
    <xf numFmtId="0" fontId="6" fillId="3" borderId="9" xfId="0" applyFont="1" applyFill="1" applyBorder="1" applyAlignment="1">
      <alignment vertical="center" wrapText="1"/>
    </xf>
    <xf numFmtId="0" fontId="6" fillId="3" borderId="9" xfId="0" applyFont="1" applyFill="1" applyBorder="1" applyAlignment="1">
      <alignment horizontal="center" vertical="center" wrapText="1"/>
    </xf>
    <xf numFmtId="0" fontId="6" fillId="3" borderId="13" xfId="0" applyFont="1" applyFill="1" applyBorder="1" applyAlignment="1">
      <alignment horizontal="left" vertical="center" wrapText="1"/>
    </xf>
    <xf numFmtId="0" fontId="6" fillId="3" borderId="15" xfId="0" applyFont="1" applyFill="1" applyBorder="1" applyAlignment="1">
      <alignment horizontal="left"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7" xfId="0" applyFont="1" applyFill="1" applyBorder="1" applyAlignment="1">
      <alignment horizontal="center" vertical="center" wrapText="1"/>
    </xf>
    <xf numFmtId="0" fontId="7"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8" fillId="0" borderId="20" xfId="0" applyFont="1" applyFill="1" applyBorder="1" applyAlignment="1">
      <alignment horizontal="center" vertical="center"/>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3" borderId="24"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6" fillId="3" borderId="29"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30"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26" xfId="0" applyFont="1" applyFill="1" applyBorder="1" applyAlignment="1">
      <alignment horizontal="left" vertical="center"/>
    </xf>
    <xf numFmtId="0" fontId="6" fillId="0" borderId="33"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7"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0" xfId="0" applyFont="1" applyFill="1" applyBorder="1" applyAlignment="1">
      <alignment horizontal="left" vertical="center"/>
    </xf>
    <xf numFmtId="0" fontId="6" fillId="0" borderId="35" xfId="0" applyFont="1" applyFill="1" applyBorder="1" applyAlignment="1">
      <alignment horizontal="center" vertical="center" wrapText="1"/>
    </xf>
    <xf numFmtId="0" fontId="6" fillId="3" borderId="16"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36"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38" xfId="0" applyFont="1" applyFill="1" applyBorder="1" applyAlignment="1">
      <alignment horizontal="left" vertical="center"/>
    </xf>
    <xf numFmtId="0" fontId="6" fillId="0" borderId="39" xfId="0" applyFont="1" applyFill="1" applyBorder="1" applyAlignment="1">
      <alignment horizontal="center" vertical="center" wrapText="1"/>
    </xf>
    <xf numFmtId="0" fontId="6" fillId="3" borderId="21"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22"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6" fillId="0" borderId="28" xfId="0" applyFont="1" applyFill="1" applyBorder="1" applyAlignment="1">
      <alignment horizontal="left" vertical="center" wrapText="1"/>
    </xf>
    <xf numFmtId="0" fontId="3" fillId="0" borderId="36" xfId="0" applyFont="1" applyFill="1" applyBorder="1" applyAlignment="1">
      <alignment horizontal="center" vertical="center"/>
    </xf>
    <xf numFmtId="0" fontId="3" fillId="0" borderId="18"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28" xfId="0" applyFont="1" applyFill="1" applyBorder="1" applyAlignment="1">
      <alignment horizontal="center" vertical="center"/>
    </xf>
    <xf numFmtId="0" fontId="5" fillId="0" borderId="28" xfId="0" applyFont="1" applyFill="1" applyBorder="1" applyAlignment="1">
      <alignment horizontal="center" vertical="center" wrapText="1"/>
    </xf>
    <xf numFmtId="0" fontId="6" fillId="3" borderId="25" xfId="0" applyFont="1" applyFill="1" applyBorder="1" applyAlignment="1">
      <alignment vertical="center" wrapText="1"/>
    </xf>
    <xf numFmtId="0" fontId="6" fillId="0" borderId="28" xfId="0" applyFont="1" applyFill="1" applyBorder="1" applyAlignment="1">
      <alignment horizontal="center" vertical="center" wrapText="1"/>
    </xf>
    <xf numFmtId="0" fontId="6" fillId="3" borderId="27" xfId="0" applyFont="1" applyFill="1" applyBorder="1" applyAlignment="1">
      <alignment vertical="center" wrapText="1"/>
    </xf>
    <xf numFmtId="0" fontId="6" fillId="3" borderId="30" xfId="0" applyFont="1" applyFill="1" applyBorder="1" applyAlignment="1">
      <alignment vertical="center" wrapText="1"/>
    </xf>
    <xf numFmtId="0" fontId="6" fillId="3" borderId="36" xfId="0" applyFont="1" applyFill="1" applyBorder="1" applyAlignment="1">
      <alignment vertical="center" wrapText="1"/>
    </xf>
    <xf numFmtId="0" fontId="6" fillId="3" borderId="22" xfId="0" applyFont="1" applyFill="1" applyBorder="1" applyAlignment="1">
      <alignment vertical="center" wrapText="1"/>
    </xf>
    <xf numFmtId="0" fontId="6" fillId="2" borderId="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vertical="center" wrapText="1"/>
    </xf>
    <xf numFmtId="0" fontId="6" fillId="2" borderId="13" xfId="0" applyFont="1" applyFill="1" applyBorder="1" applyAlignment="1">
      <alignment horizontal="center" vertical="center" wrapText="1"/>
    </xf>
    <xf numFmtId="0" fontId="6" fillId="3" borderId="9"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3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0" xfId="0" applyFont="1" applyFill="1" applyBorder="1" applyAlignment="1">
      <alignment horizontal="left" vertical="center"/>
    </xf>
    <xf numFmtId="0" fontId="6" fillId="2" borderId="35"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6" fillId="3" borderId="3" xfId="0" applyFont="1" applyFill="1" applyBorder="1" applyAlignment="1">
      <alignment vertical="center" wrapText="1"/>
    </xf>
    <xf numFmtId="0" fontId="11" fillId="3" borderId="3" xfId="0" applyFont="1" applyFill="1" applyBorder="1" applyAlignment="1">
      <alignment vertical="center" wrapText="1"/>
    </xf>
    <xf numFmtId="0" fontId="6" fillId="3" borderId="29" xfId="0" applyFont="1" applyFill="1" applyBorder="1" applyAlignment="1">
      <alignment vertical="center" wrapText="1"/>
    </xf>
    <xf numFmtId="0" fontId="6" fillId="3" borderId="24" xfId="0" applyFont="1" applyFill="1" applyBorder="1" applyAlignment="1">
      <alignment vertical="center" wrapText="1"/>
    </xf>
    <xf numFmtId="0" fontId="6" fillId="3" borderId="16" xfId="0" applyFont="1" applyFill="1" applyBorder="1" applyAlignment="1">
      <alignment vertical="center" wrapText="1"/>
    </xf>
    <xf numFmtId="0" fontId="6" fillId="3" borderId="21" xfId="0" applyFont="1" applyFill="1" applyBorder="1" applyAlignment="1">
      <alignment vertical="center" wrapText="1"/>
    </xf>
    <xf numFmtId="0" fontId="6" fillId="2" borderId="27" xfId="0" applyFont="1" applyFill="1" applyBorder="1" applyAlignment="1">
      <alignment vertical="center" wrapText="1"/>
    </xf>
    <xf numFmtId="0" fontId="6" fillId="2" borderId="28" xfId="0" applyFont="1" applyFill="1" applyBorder="1" applyAlignment="1">
      <alignment horizontal="center" vertical="center" wrapText="1"/>
    </xf>
    <xf numFmtId="0" fontId="6" fillId="3" borderId="40"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6" fillId="0" borderId="13" xfId="0" applyFont="1" applyFill="1" applyBorder="1" applyAlignment="1">
      <alignment horizontal="left" vertical="center"/>
    </xf>
    <xf numFmtId="0" fontId="6" fillId="3" borderId="42" xfId="0" applyFont="1" applyFill="1" applyBorder="1" applyAlignment="1">
      <alignment horizontal="center" vertical="center" wrapText="1"/>
    </xf>
    <xf numFmtId="0" fontId="6" fillId="3" borderId="13" xfId="0" applyFont="1" applyFill="1" applyBorder="1" applyAlignment="1">
      <alignment vertical="center" textRotation="255" wrapText="1"/>
    </xf>
    <xf numFmtId="0" fontId="12" fillId="0" borderId="13" xfId="0" applyFont="1" applyFill="1" applyBorder="1" applyAlignment="1">
      <alignment horizontal="center" vertical="center" wrapText="1"/>
    </xf>
    <xf numFmtId="0" fontId="3" fillId="0" borderId="0" xfId="0" applyFont="1" applyFill="1" applyAlignment="1">
      <alignmen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vertical="center" textRotation="255" wrapText="1"/>
    </xf>
    <xf numFmtId="0" fontId="6" fillId="0" borderId="0" xfId="0" applyFont="1" applyFill="1" applyAlignment="1">
      <alignment vertical="center" wrapText="1"/>
    </xf>
    <xf numFmtId="0" fontId="6" fillId="0" borderId="0" xfId="0" applyFont="1" applyFill="1" applyBorder="1" applyAlignment="1">
      <alignment vertical="center" wrapText="1"/>
    </xf>
    <xf numFmtId="0" fontId="6" fillId="0" borderId="0" xfId="0" applyFont="1" applyFill="1" applyAlignment="1">
      <alignment horizontal="left" vertical="center" wrapText="1"/>
    </xf>
    <xf numFmtId="0" fontId="11" fillId="0" borderId="0" xfId="0" applyFont="1" applyFill="1" applyAlignment="1">
      <alignment horizontal="left" vertical="center"/>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5" fillId="0" borderId="1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7" xfId="0" applyFont="1" applyFill="1" applyBorder="1" applyAlignment="1">
      <alignment horizontal="left" vertical="center" wrapText="1"/>
    </xf>
    <xf numFmtId="0" fontId="6" fillId="3" borderId="37" xfId="0" applyFont="1" applyFill="1" applyBorder="1" applyAlignment="1">
      <alignment horizontal="left" vertical="center" wrapText="1"/>
    </xf>
    <xf numFmtId="0" fontId="13" fillId="0" borderId="0" xfId="0" applyFont="1" applyFill="1" applyBorder="1" applyAlignment="1">
      <alignment horizontal="center" vertical="center"/>
    </xf>
    <xf numFmtId="0" fontId="3" fillId="0" borderId="43" xfId="0" applyFont="1" applyFill="1" applyBorder="1" applyAlignment="1">
      <alignment vertical="center"/>
    </xf>
    <xf numFmtId="0" fontId="3" fillId="0" borderId="44" xfId="0" applyFont="1" applyFill="1" applyBorder="1" applyAlignment="1">
      <alignment vertical="center"/>
    </xf>
    <xf numFmtId="0" fontId="1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45" xfId="0" applyFont="1" applyFill="1" applyBorder="1" applyAlignment="1">
      <alignment horizontal="center" vertical="center" wrapText="1"/>
    </xf>
    <xf numFmtId="0" fontId="15" fillId="0" borderId="45" xfId="0" applyFont="1" applyFill="1" applyBorder="1" applyAlignment="1">
      <alignment horizontal="center" vertical="center"/>
    </xf>
    <xf numFmtId="0" fontId="5" fillId="0" borderId="1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11" fillId="0" borderId="0" xfId="0" applyFont="1" applyFill="1" applyBorder="1" applyAlignment="1">
      <alignment horizontal="left" vertical="center"/>
    </xf>
    <xf numFmtId="0" fontId="6" fillId="3" borderId="19" xfId="0" applyFont="1" applyFill="1" applyBorder="1" applyAlignment="1">
      <alignment vertical="center" wrapText="1"/>
    </xf>
    <xf numFmtId="0" fontId="11" fillId="0" borderId="0" xfId="0" applyFont="1" applyFill="1" applyBorder="1" applyAlignment="1">
      <alignment vertical="center"/>
    </xf>
    <xf numFmtId="0" fontId="6" fillId="0" borderId="2" xfId="0" applyFont="1" applyFill="1" applyBorder="1" applyAlignment="1">
      <alignment horizontal="center" vertical="center" wrapText="1"/>
    </xf>
    <xf numFmtId="0" fontId="6" fillId="3" borderId="7" xfId="0" applyFont="1" applyFill="1" applyBorder="1" applyAlignment="1">
      <alignment horizontal="center" vertical="center" textRotation="255" wrapText="1"/>
    </xf>
    <xf numFmtId="0" fontId="6" fillId="3" borderId="7" xfId="0" applyFont="1" applyFill="1" applyBorder="1" applyAlignment="1">
      <alignment vertical="center" wrapText="1"/>
    </xf>
    <xf numFmtId="0" fontId="6" fillId="3" borderId="37" xfId="0" applyFont="1" applyFill="1" applyBorder="1" applyAlignment="1">
      <alignment horizontal="center" vertical="center" textRotation="255" wrapText="1"/>
    </xf>
    <xf numFmtId="0" fontId="6" fillId="3" borderId="37" xfId="0" applyFont="1" applyFill="1" applyBorder="1" applyAlignment="1">
      <alignment vertical="center" wrapText="1"/>
    </xf>
    <xf numFmtId="0" fontId="16" fillId="0" borderId="0" xfId="0" applyFont="1" applyFill="1" applyAlignment="1">
      <alignment vertical="center"/>
    </xf>
    <xf numFmtId="0" fontId="17" fillId="0" borderId="0" xfId="0" applyFont="1" applyFill="1" applyAlignment="1">
      <alignment vertical="center"/>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vertical="center" wrapText="1"/>
    </xf>
    <xf numFmtId="0" fontId="20" fillId="0" borderId="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2" fillId="0" borderId="0" xfId="0" applyFont="1" applyFill="1" applyAlignment="1">
      <alignment vertical="center" wrapText="1"/>
    </xf>
    <xf numFmtId="0" fontId="23" fillId="5" borderId="13" xfId="0" applyFont="1" applyFill="1" applyBorder="1" applyAlignment="1">
      <alignment horizontal="center" vertical="center"/>
    </xf>
    <xf numFmtId="0" fontId="24" fillId="0" borderId="0" xfId="0" applyFont="1" applyFill="1" applyAlignment="1">
      <alignment vertical="center"/>
    </xf>
    <xf numFmtId="0" fontId="17" fillId="0" borderId="3" xfId="0" applyFont="1" applyFill="1" applyBorder="1" applyAlignment="1">
      <alignment horizontal="right" vertical="center"/>
    </xf>
    <xf numFmtId="0" fontId="17" fillId="0" borderId="45" xfId="0" applyFont="1" applyFill="1" applyBorder="1" applyAlignment="1">
      <alignment horizontal="right" vertical="center"/>
    </xf>
    <xf numFmtId="0" fontId="17" fillId="0" borderId="28" xfId="0" applyFont="1" applyFill="1" applyBorder="1" applyAlignment="1">
      <alignment horizontal="right" vertical="center"/>
    </xf>
    <xf numFmtId="0" fontId="19" fillId="0" borderId="13" xfId="0" applyFont="1" applyBorder="1" applyAlignment="1">
      <alignment horizontal="center" vertical="center" wrapText="1"/>
    </xf>
    <xf numFmtId="0" fontId="25" fillId="0" borderId="13" xfId="0" applyFont="1" applyBorder="1" applyAlignment="1">
      <alignment horizontal="center" vertical="center" wrapText="1"/>
    </xf>
    <xf numFmtId="0" fontId="19" fillId="0" borderId="13" xfId="0" applyFont="1" applyBorder="1" applyAlignment="1">
      <alignment horizontal="left" vertical="center" wrapText="1"/>
    </xf>
    <xf numFmtId="0" fontId="19" fillId="0" borderId="13"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17" fillId="0" borderId="13" xfId="0" applyFont="1" applyBorder="1" applyAlignment="1">
      <alignment vertical="center" wrapText="1"/>
    </xf>
    <xf numFmtId="0" fontId="17" fillId="0" borderId="1"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3">
    <dxf>
      <font>
        <b val="0"/>
        <i val="0"/>
        <strike val="0"/>
        <u val="none"/>
        <sz val="11"/>
        <color indexed="20"/>
      </font>
      <fill>
        <patternFill patternType="solid">
          <bgColor indexed="45"/>
        </patternFill>
      </fill>
    </dxf>
    <dxf>
      <font>
        <b val="0"/>
        <i val="0"/>
        <strike val="0"/>
        <u val="none"/>
        <sz val="11"/>
        <color rgb="FF9C0006"/>
      </font>
      <fill>
        <patternFill patternType="solid">
          <bgColor rgb="FFFFC7CE"/>
        </patternFill>
      </fill>
    </dxf>
    <dxf>
      <font>
        <b val="1"/>
        <i val="0"/>
        <strike val="0"/>
        <color rgb="FFC00000"/>
      </font>
    </dxf>
  </dxfs>
  <tableStyles count="0" defaultTableStyle="TableStyleMedium2" defaultPivotStyle="PivotStyleLight16"/>
  <colors>
    <mruColors>
      <color rgb="000066CC"/>
      <color rgb="00BFBFBF"/>
      <color rgb="00FFFF00"/>
      <color rgb="00CCCCFF"/>
      <color rgb="00C0C0C0"/>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43"/>
  <sheetViews>
    <sheetView tabSelected="1" workbookViewId="0">
      <selection activeCell="C26" sqref="C26"/>
    </sheetView>
  </sheetViews>
  <sheetFormatPr defaultColWidth="9" defaultRowHeight="27.6" outlineLevelCol="5"/>
  <cols>
    <col min="1" max="1" width="3.55555555555556" style="181" customWidth="1"/>
    <col min="2" max="2" width="15.5555555555556" style="182" customWidth="1"/>
    <col min="3" max="3" width="81.1018518518518" style="150" customWidth="1"/>
    <col min="4" max="5" width="9" style="145" customWidth="1"/>
    <col min="6" max="6" width="9" style="183" customWidth="1"/>
    <col min="7" max="16384" width="9" style="145"/>
  </cols>
  <sheetData>
    <row r="1" s="176" customFormat="1" ht="40.35" customHeight="1" spans="1:6">
      <c r="A1" s="184" t="s">
        <v>0</v>
      </c>
      <c r="B1" s="184"/>
      <c r="C1" s="184"/>
      <c r="F1" s="185"/>
    </row>
    <row r="2" s="177" customFormat="1" ht="26.4" customHeight="1" spans="1:3">
      <c r="A2" s="186" t="s">
        <v>1</v>
      </c>
      <c r="B2" s="187"/>
      <c r="C2" s="188"/>
    </row>
    <row r="3" s="178" customFormat="1" ht="30" customHeight="1" spans="1:3">
      <c r="A3" s="189">
        <v>1</v>
      </c>
      <c r="B3" s="190" t="s">
        <v>2</v>
      </c>
      <c r="C3" s="191" t="s">
        <v>3</v>
      </c>
    </row>
    <row r="4" s="179" customFormat="1" ht="30" customHeight="1" spans="1:3">
      <c r="A4" s="189">
        <v>2</v>
      </c>
      <c r="B4" s="190" t="s">
        <v>4</v>
      </c>
      <c r="C4" s="191" t="s">
        <v>5</v>
      </c>
    </row>
    <row r="5" s="179" customFormat="1" ht="30" customHeight="1" spans="1:3">
      <c r="A5" s="189">
        <v>3</v>
      </c>
      <c r="B5" s="190" t="s">
        <v>6</v>
      </c>
      <c r="C5" s="191" t="s">
        <v>7</v>
      </c>
    </row>
    <row r="6" s="179" customFormat="1" ht="30" customHeight="1" spans="1:3">
      <c r="A6" s="189">
        <v>4</v>
      </c>
      <c r="B6" s="190" t="s">
        <v>8</v>
      </c>
      <c r="C6" s="191" t="s">
        <v>3</v>
      </c>
    </row>
    <row r="7" s="179" customFormat="1" ht="30" customHeight="1" spans="1:3">
      <c r="A7" s="189">
        <v>5</v>
      </c>
      <c r="B7" s="190" t="s">
        <v>9</v>
      </c>
      <c r="C7" s="191" t="s">
        <v>10</v>
      </c>
    </row>
    <row r="8" s="179" customFormat="1" ht="30" customHeight="1" spans="1:3">
      <c r="A8" s="189">
        <v>6</v>
      </c>
      <c r="B8" s="190" t="s">
        <v>11</v>
      </c>
      <c r="C8" s="192" t="s">
        <v>12</v>
      </c>
    </row>
    <row r="9" s="179" customFormat="1" ht="30" customHeight="1" spans="1:3">
      <c r="A9" s="189">
        <v>7</v>
      </c>
      <c r="B9" s="190" t="s">
        <v>13</v>
      </c>
      <c r="C9" s="191" t="s">
        <v>14</v>
      </c>
    </row>
    <row r="10" s="179" customFormat="1" ht="39.6" customHeight="1" spans="1:3">
      <c r="A10" s="189">
        <v>8</v>
      </c>
      <c r="B10" s="190" t="s">
        <v>15</v>
      </c>
      <c r="C10" s="191" t="s">
        <v>16</v>
      </c>
    </row>
    <row r="11" s="179" customFormat="1" ht="30" customHeight="1" spans="1:3">
      <c r="A11" s="189">
        <v>9</v>
      </c>
      <c r="B11" s="190" t="s">
        <v>17</v>
      </c>
      <c r="C11" s="191" t="s">
        <v>18</v>
      </c>
    </row>
    <row r="12" s="179" customFormat="1" ht="30" customHeight="1" spans="1:3">
      <c r="A12" s="189">
        <v>10</v>
      </c>
      <c r="B12" s="190" t="s">
        <v>19</v>
      </c>
      <c r="C12" s="191" t="s">
        <v>20</v>
      </c>
    </row>
    <row r="13" s="179" customFormat="1" ht="30" customHeight="1" spans="1:3">
      <c r="A13" s="189">
        <v>11</v>
      </c>
      <c r="B13" s="190" t="s">
        <v>21</v>
      </c>
      <c r="C13" s="191" t="s">
        <v>7</v>
      </c>
    </row>
    <row r="14" s="179" customFormat="1" ht="30" customHeight="1" spans="1:3">
      <c r="A14" s="189">
        <v>12</v>
      </c>
      <c r="B14" s="190" t="s">
        <v>22</v>
      </c>
      <c r="C14" s="191" t="s">
        <v>23</v>
      </c>
    </row>
    <row r="15" s="179" customFormat="1" ht="30" customHeight="1" spans="1:4">
      <c r="A15" s="189">
        <v>13</v>
      </c>
      <c r="B15" s="190" t="s">
        <v>24</v>
      </c>
      <c r="C15" s="191" t="s">
        <v>23</v>
      </c>
      <c r="D15" s="193"/>
    </row>
    <row r="16" s="179" customFormat="1" ht="30" customHeight="1" spans="1:3">
      <c r="A16" s="189">
        <v>14</v>
      </c>
      <c r="B16" s="190" t="s">
        <v>25</v>
      </c>
      <c r="C16" s="191" t="s">
        <v>26</v>
      </c>
    </row>
    <row r="17" s="179" customFormat="1" ht="37.8" customHeight="1" spans="1:3">
      <c r="A17" s="189">
        <v>15</v>
      </c>
      <c r="B17" s="190" t="s">
        <v>27</v>
      </c>
      <c r="C17" s="191" t="s">
        <v>28</v>
      </c>
    </row>
    <row r="18" s="179" customFormat="1" ht="250.2" customHeight="1" spans="1:3">
      <c r="A18" s="189">
        <v>16</v>
      </c>
      <c r="B18" s="190" t="s">
        <v>29</v>
      </c>
      <c r="C18" s="191" t="s">
        <v>30</v>
      </c>
    </row>
    <row r="19" s="179" customFormat="1" ht="126.6" customHeight="1" spans="1:3">
      <c r="A19" s="189">
        <v>17</v>
      </c>
      <c r="B19" s="190" t="s">
        <v>31</v>
      </c>
      <c r="C19" s="191" t="s">
        <v>32</v>
      </c>
    </row>
    <row r="20" s="179" customFormat="1" ht="207" customHeight="1" spans="1:3">
      <c r="A20" s="189">
        <v>18</v>
      </c>
      <c r="B20" s="190" t="s">
        <v>33</v>
      </c>
      <c r="C20" s="191" t="s">
        <v>34</v>
      </c>
    </row>
    <row r="21" s="179" customFormat="1" ht="30" customHeight="1" spans="1:3">
      <c r="A21" s="189">
        <v>19</v>
      </c>
      <c r="B21" s="190" t="s">
        <v>35</v>
      </c>
      <c r="C21" s="191" t="s">
        <v>7</v>
      </c>
    </row>
    <row r="22" s="179" customFormat="1" ht="30" customHeight="1" spans="1:3">
      <c r="A22" s="189">
        <v>20</v>
      </c>
      <c r="B22" s="190" t="s">
        <v>36</v>
      </c>
      <c r="C22" s="191" t="s">
        <v>7</v>
      </c>
    </row>
    <row r="23" s="179" customFormat="1" ht="30" customHeight="1" spans="1:3">
      <c r="A23" s="189">
        <v>21</v>
      </c>
      <c r="B23" s="190" t="s">
        <v>37</v>
      </c>
      <c r="C23" s="194" t="s">
        <v>38</v>
      </c>
    </row>
    <row r="24" s="179" customFormat="1" ht="30" customHeight="1" spans="1:3">
      <c r="A24" s="189">
        <v>22</v>
      </c>
      <c r="B24" s="190" t="s">
        <v>39</v>
      </c>
      <c r="C24" s="194" t="s">
        <v>40</v>
      </c>
    </row>
    <row r="25" s="179" customFormat="1" ht="30" customHeight="1" spans="1:3">
      <c r="A25" s="189">
        <v>23</v>
      </c>
      <c r="B25" s="190" t="s">
        <v>41</v>
      </c>
      <c r="C25" s="191" t="s">
        <v>42</v>
      </c>
    </row>
    <row r="26" s="179" customFormat="1" ht="30" customHeight="1" spans="1:3">
      <c r="A26" s="189">
        <v>24</v>
      </c>
      <c r="B26" s="190" t="s">
        <v>43</v>
      </c>
      <c r="C26" s="191" t="s">
        <v>44</v>
      </c>
    </row>
    <row r="27" s="180" customFormat="1" ht="14.4" spans="1:3">
      <c r="A27" s="195"/>
      <c r="B27" s="196"/>
      <c r="C27" s="197"/>
    </row>
    <row r="28" s="180" customFormat="1" ht="14.4" spans="1:3">
      <c r="A28" s="195"/>
      <c r="B28" s="196"/>
      <c r="C28" s="197"/>
    </row>
    <row r="29" s="180" customFormat="1" ht="14.4" spans="1:3">
      <c r="A29" s="195"/>
      <c r="B29" s="196"/>
      <c r="C29" s="197"/>
    </row>
    <row r="30" s="180" customFormat="1" ht="14.4" spans="1:3">
      <c r="A30" s="195"/>
      <c r="B30" s="196"/>
      <c r="C30" s="197"/>
    </row>
    <row r="31" s="180" customFormat="1" ht="14.4" spans="1:3">
      <c r="A31" s="195"/>
      <c r="B31" s="196"/>
      <c r="C31" s="197"/>
    </row>
    <row r="32" spans="3:3">
      <c r="C32" s="143"/>
    </row>
    <row r="33" spans="3:3">
      <c r="C33" s="143"/>
    </row>
    <row r="34" spans="3:3">
      <c r="C34" s="143"/>
    </row>
    <row r="35" spans="3:3">
      <c r="C35" s="143"/>
    </row>
    <row r="36" spans="3:3">
      <c r="C36" s="143"/>
    </row>
    <row r="37" spans="3:3">
      <c r="C37" s="143"/>
    </row>
    <row r="38" spans="3:3">
      <c r="C38" s="143"/>
    </row>
    <row r="39" spans="3:3">
      <c r="C39" s="143"/>
    </row>
    <row r="40" spans="3:3">
      <c r="C40" s="143"/>
    </row>
    <row r="41" spans="3:3">
      <c r="C41" s="143"/>
    </row>
    <row r="42" spans="3:3">
      <c r="C42" s="143"/>
    </row>
    <row r="43" spans="3:3">
      <c r="C43" s="143"/>
    </row>
    <row r="44" spans="3:3">
      <c r="C44" s="143"/>
    </row>
    <row r="45" spans="3:3">
      <c r="C45" s="143"/>
    </row>
    <row r="46" spans="3:3">
      <c r="C46" s="143"/>
    </row>
    <row r="47" spans="3:3">
      <c r="C47" s="143"/>
    </row>
    <row r="48" spans="3:3">
      <c r="C48" s="143"/>
    </row>
    <row r="49" spans="3:3">
      <c r="C49" s="143"/>
    </row>
    <row r="50" spans="3:3">
      <c r="C50" s="143"/>
    </row>
    <row r="51" spans="3:3">
      <c r="C51" s="143"/>
    </row>
    <row r="52" spans="3:3">
      <c r="C52" s="143"/>
    </row>
    <row r="53" spans="3:3">
      <c r="C53" s="143"/>
    </row>
    <row r="54" spans="3:3">
      <c r="C54" s="143"/>
    </row>
    <row r="55" spans="3:3">
      <c r="C55" s="143"/>
    </row>
    <row r="56" spans="3:3">
      <c r="C56" s="143"/>
    </row>
    <row r="57" spans="3:3">
      <c r="C57" s="143"/>
    </row>
    <row r="58" spans="3:3">
      <c r="C58" s="143"/>
    </row>
    <row r="59" spans="3:3">
      <c r="C59" s="143"/>
    </row>
    <row r="60" spans="3:3">
      <c r="C60" s="143"/>
    </row>
    <row r="61" spans="3:3">
      <c r="C61" s="143"/>
    </row>
    <row r="62" spans="3:3">
      <c r="C62" s="143"/>
    </row>
    <row r="63" spans="3:3">
      <c r="C63" s="143"/>
    </row>
    <row r="64" spans="3:3">
      <c r="C64" s="143"/>
    </row>
    <row r="65" spans="3:3">
      <c r="C65" s="143"/>
    </row>
    <row r="66" spans="3:3">
      <c r="C66" s="143"/>
    </row>
    <row r="67" spans="3:3">
      <c r="C67" s="143"/>
    </row>
    <row r="68" spans="3:3">
      <c r="C68" s="143"/>
    </row>
    <row r="69" spans="3:3">
      <c r="C69" s="143"/>
    </row>
    <row r="70" spans="3:3">
      <c r="C70" s="143"/>
    </row>
    <row r="71" spans="3:3">
      <c r="C71" s="143"/>
    </row>
    <row r="72" spans="3:3">
      <c r="C72" s="143"/>
    </row>
    <row r="73" spans="3:3">
      <c r="C73" s="143"/>
    </row>
    <row r="74" spans="3:3">
      <c r="C74" s="143"/>
    </row>
    <row r="75" spans="3:3">
      <c r="C75" s="143"/>
    </row>
    <row r="76" spans="3:3">
      <c r="C76" s="143"/>
    </row>
    <row r="77" spans="3:3">
      <c r="C77" s="143"/>
    </row>
    <row r="78" spans="3:3">
      <c r="C78" s="143"/>
    </row>
    <row r="79" spans="3:3">
      <c r="C79" s="143"/>
    </row>
    <row r="80" spans="3:3">
      <c r="C80" s="143"/>
    </row>
    <row r="81" spans="3:3">
      <c r="C81" s="143"/>
    </row>
    <row r="82" spans="3:3">
      <c r="C82" s="143"/>
    </row>
    <row r="83" spans="3:3">
      <c r="C83" s="143"/>
    </row>
    <row r="84" spans="3:3">
      <c r="C84" s="143"/>
    </row>
    <row r="85" spans="3:3">
      <c r="C85" s="143"/>
    </row>
    <row r="86" spans="3:3">
      <c r="C86" s="143"/>
    </row>
    <row r="87" spans="3:3">
      <c r="C87" s="143"/>
    </row>
    <row r="88" spans="3:3">
      <c r="C88" s="143"/>
    </row>
    <row r="89" spans="3:3">
      <c r="C89" s="143"/>
    </row>
    <row r="90" spans="3:3">
      <c r="C90" s="143"/>
    </row>
    <row r="91" spans="3:3">
      <c r="C91" s="143"/>
    </row>
    <row r="92" spans="3:3">
      <c r="C92" s="143"/>
    </row>
    <row r="93" spans="3:3">
      <c r="C93" s="143"/>
    </row>
    <row r="94" spans="3:3">
      <c r="C94" s="143"/>
    </row>
    <row r="95" spans="3:3">
      <c r="C95" s="143"/>
    </row>
    <row r="96" spans="3:3">
      <c r="C96" s="143"/>
    </row>
    <row r="97" spans="3:3">
      <c r="C97" s="143"/>
    </row>
    <row r="98" spans="3:3">
      <c r="C98" s="143"/>
    </row>
    <row r="99" spans="3:3">
      <c r="C99" s="143"/>
    </row>
    <row r="100" spans="3:3">
      <c r="C100" s="143"/>
    </row>
    <row r="101" spans="3:3">
      <c r="C101" s="143"/>
    </row>
    <row r="102" spans="3:3">
      <c r="C102" s="143"/>
    </row>
    <row r="103" spans="3:3">
      <c r="C103" s="143"/>
    </row>
    <row r="104" spans="3:3">
      <c r="C104" s="143"/>
    </row>
    <row r="105" spans="3:3">
      <c r="C105" s="143"/>
    </row>
    <row r="106" spans="3:3">
      <c r="C106" s="143"/>
    </row>
    <row r="107" spans="3:3">
      <c r="C107" s="143"/>
    </row>
    <row r="108" spans="3:3">
      <c r="C108" s="143"/>
    </row>
    <row r="109" spans="3:3">
      <c r="C109" s="143"/>
    </row>
    <row r="110" spans="3:3">
      <c r="C110" s="143"/>
    </row>
    <row r="111" spans="3:3">
      <c r="C111" s="143"/>
    </row>
    <row r="112" spans="3:3">
      <c r="C112" s="143"/>
    </row>
    <row r="113" spans="3:3">
      <c r="C113" s="143"/>
    </row>
    <row r="114" spans="3:3">
      <c r="C114" s="143"/>
    </row>
    <row r="115" spans="3:3">
      <c r="C115" s="143"/>
    </row>
    <row r="116" spans="3:3">
      <c r="C116" s="143"/>
    </row>
    <row r="117" spans="3:3">
      <c r="C117" s="143"/>
    </row>
    <row r="118" spans="3:3">
      <c r="C118" s="143"/>
    </row>
    <row r="119" spans="3:3">
      <c r="C119" s="143"/>
    </row>
    <row r="120" spans="3:3">
      <c r="C120" s="143"/>
    </row>
    <row r="121" spans="3:3">
      <c r="C121" s="143"/>
    </row>
    <row r="122" spans="3:3">
      <c r="C122" s="143"/>
    </row>
    <row r="123" spans="3:3">
      <c r="C123" s="143"/>
    </row>
    <row r="124" spans="3:3">
      <c r="C124" s="143"/>
    </row>
    <row r="125" spans="3:3">
      <c r="C125" s="143"/>
    </row>
    <row r="126" spans="3:3">
      <c r="C126" s="143"/>
    </row>
    <row r="127" spans="3:3">
      <c r="C127" s="143"/>
    </row>
    <row r="128" spans="3:3">
      <c r="C128" s="143"/>
    </row>
    <row r="129" spans="3:3">
      <c r="C129" s="143"/>
    </row>
    <row r="130" spans="3:3">
      <c r="C130" s="143"/>
    </row>
    <row r="131" spans="3:3">
      <c r="C131" s="143"/>
    </row>
    <row r="132" spans="3:3">
      <c r="C132" s="143"/>
    </row>
    <row r="133" spans="3:3">
      <c r="C133" s="143"/>
    </row>
    <row r="134" spans="3:3">
      <c r="C134" s="143"/>
    </row>
    <row r="135" spans="3:3">
      <c r="C135" s="143"/>
    </row>
    <row r="136" spans="3:3">
      <c r="C136" s="143"/>
    </row>
    <row r="137" spans="3:3">
      <c r="C137" s="143"/>
    </row>
    <row r="138" spans="3:3">
      <c r="C138" s="143"/>
    </row>
    <row r="139" spans="3:3">
      <c r="C139" s="143"/>
    </row>
    <row r="140" spans="3:3">
      <c r="C140" s="143"/>
    </row>
    <row r="141" spans="3:3">
      <c r="C141" s="143"/>
    </row>
    <row r="142" spans="3:3">
      <c r="C142" s="143"/>
    </row>
    <row r="143" spans="3:3">
      <c r="C143" s="143"/>
    </row>
    <row r="144" spans="3:3">
      <c r="C144" s="143"/>
    </row>
    <row r="145" spans="3:3">
      <c r="C145" s="143"/>
    </row>
    <row r="146" spans="3:3">
      <c r="C146" s="143"/>
    </row>
    <row r="147" spans="3:3">
      <c r="C147" s="143"/>
    </row>
    <row r="148" spans="3:3">
      <c r="C148" s="143"/>
    </row>
    <row r="149" spans="3:3">
      <c r="C149" s="143"/>
    </row>
    <row r="150" spans="3:3">
      <c r="C150" s="143"/>
    </row>
    <row r="151" spans="3:3">
      <c r="C151" s="143"/>
    </row>
    <row r="152" spans="3:3">
      <c r="C152" s="143"/>
    </row>
    <row r="153" spans="3:3">
      <c r="C153" s="143"/>
    </row>
    <row r="154" spans="3:3">
      <c r="C154" s="143"/>
    </row>
    <row r="155" spans="3:3">
      <c r="C155" s="143"/>
    </row>
    <row r="156" spans="3:3">
      <c r="C156" s="143"/>
    </row>
    <row r="157" spans="3:3">
      <c r="C157" s="143"/>
    </row>
    <row r="158" spans="3:3">
      <c r="C158" s="143"/>
    </row>
    <row r="159" spans="3:3">
      <c r="C159" s="143"/>
    </row>
    <row r="160" spans="3:3">
      <c r="C160" s="143"/>
    </row>
    <row r="161" spans="3:3">
      <c r="C161" s="143"/>
    </row>
    <row r="162" spans="3:3">
      <c r="C162" s="143"/>
    </row>
    <row r="163" spans="3:3">
      <c r="C163" s="143"/>
    </row>
    <row r="164" spans="3:3">
      <c r="C164" s="143"/>
    </row>
    <row r="165" spans="3:3">
      <c r="C165" s="143"/>
    </row>
    <row r="166" spans="3:3">
      <c r="C166" s="143"/>
    </row>
    <row r="167" spans="3:3">
      <c r="C167" s="143"/>
    </row>
    <row r="168" spans="3:3">
      <c r="C168" s="143"/>
    </row>
    <row r="169" spans="3:3">
      <c r="C169" s="143"/>
    </row>
    <row r="170" spans="3:3">
      <c r="C170" s="143"/>
    </row>
    <row r="171" spans="3:3">
      <c r="C171" s="143"/>
    </row>
    <row r="172" spans="3:3">
      <c r="C172" s="143"/>
    </row>
    <row r="173" spans="3:3">
      <c r="C173" s="143"/>
    </row>
    <row r="174" spans="3:3">
      <c r="C174" s="143"/>
    </row>
    <row r="175" spans="3:3">
      <c r="C175" s="143"/>
    </row>
    <row r="176" spans="3:3">
      <c r="C176" s="143"/>
    </row>
    <row r="177" spans="3:3">
      <c r="C177" s="143"/>
    </row>
    <row r="178" spans="3:3">
      <c r="C178" s="143"/>
    </row>
    <row r="179" spans="3:3">
      <c r="C179" s="143"/>
    </row>
    <row r="180" spans="3:3">
      <c r="C180" s="143"/>
    </row>
    <row r="181" spans="3:3">
      <c r="C181" s="143"/>
    </row>
    <row r="182" spans="3:3">
      <c r="C182" s="143"/>
    </row>
    <row r="183" spans="3:3">
      <c r="C183" s="143"/>
    </row>
    <row r="184" spans="3:3">
      <c r="C184" s="143"/>
    </row>
    <row r="185" spans="3:3">
      <c r="C185" s="143"/>
    </row>
    <row r="186" spans="3:3">
      <c r="C186" s="143"/>
    </row>
    <row r="187" spans="3:3">
      <c r="C187" s="143"/>
    </row>
    <row r="188" spans="3:3">
      <c r="C188" s="143"/>
    </row>
    <row r="189" spans="3:3">
      <c r="C189" s="143"/>
    </row>
    <row r="190" spans="3:3">
      <c r="C190" s="143"/>
    </row>
    <row r="191" spans="3:3">
      <c r="C191" s="143"/>
    </row>
    <row r="192" spans="3:3">
      <c r="C192" s="143"/>
    </row>
    <row r="193" spans="3:3">
      <c r="C193" s="143"/>
    </row>
    <row r="194" spans="3:3">
      <c r="C194" s="143"/>
    </row>
    <row r="195" spans="3:3">
      <c r="C195" s="143"/>
    </row>
    <row r="196" spans="3:3">
      <c r="C196" s="143"/>
    </row>
    <row r="197" spans="3:3">
      <c r="C197" s="143"/>
    </row>
    <row r="198" spans="3:3">
      <c r="C198" s="143"/>
    </row>
    <row r="199" spans="3:3">
      <c r="C199" s="143"/>
    </row>
    <row r="200" spans="3:3">
      <c r="C200" s="143"/>
    </row>
    <row r="201" spans="3:3">
      <c r="C201" s="143"/>
    </row>
    <row r="202" spans="3:3">
      <c r="C202" s="143"/>
    </row>
    <row r="203" spans="3:3">
      <c r="C203" s="143"/>
    </row>
    <row r="204" spans="3:3">
      <c r="C204" s="143"/>
    </row>
    <row r="205" spans="3:3">
      <c r="C205" s="143"/>
    </row>
    <row r="206" spans="3:3">
      <c r="C206" s="143"/>
    </row>
    <row r="207" spans="3:3">
      <c r="C207" s="143"/>
    </row>
    <row r="208" spans="3:3">
      <c r="C208" s="143"/>
    </row>
    <row r="209" spans="3:3">
      <c r="C209" s="143"/>
    </row>
    <row r="210" spans="3:3">
      <c r="C210" s="143"/>
    </row>
    <row r="211" spans="3:3">
      <c r="C211" s="143"/>
    </row>
    <row r="212" spans="3:3">
      <c r="C212" s="143"/>
    </row>
    <row r="213" spans="3:3">
      <c r="C213" s="143"/>
    </row>
    <row r="214" spans="3:3">
      <c r="C214" s="143"/>
    </row>
    <row r="215" spans="3:3">
      <c r="C215" s="143"/>
    </row>
    <row r="216" spans="3:3">
      <c r="C216" s="143"/>
    </row>
    <row r="217" spans="3:3">
      <c r="C217" s="143"/>
    </row>
    <row r="218" spans="3:3">
      <c r="C218" s="143"/>
    </row>
    <row r="219" spans="3:3">
      <c r="C219" s="143"/>
    </row>
    <row r="220" spans="3:3">
      <c r="C220" s="143"/>
    </row>
    <row r="221" spans="3:3">
      <c r="C221" s="143"/>
    </row>
    <row r="222" spans="3:3">
      <c r="C222" s="143"/>
    </row>
    <row r="223" spans="3:3">
      <c r="C223" s="143"/>
    </row>
    <row r="224" spans="3:3">
      <c r="C224" s="143"/>
    </row>
    <row r="225" spans="3:3">
      <c r="C225" s="143"/>
    </row>
    <row r="226" spans="3:3">
      <c r="C226" s="143"/>
    </row>
    <row r="227" spans="3:3">
      <c r="C227" s="143"/>
    </row>
    <row r="228" spans="3:3">
      <c r="C228" s="143"/>
    </row>
    <row r="229" spans="3:3">
      <c r="C229" s="143"/>
    </row>
    <row r="230" spans="3:3">
      <c r="C230" s="143"/>
    </row>
    <row r="231" spans="3:3">
      <c r="C231" s="143"/>
    </row>
    <row r="232" spans="3:3">
      <c r="C232" s="143"/>
    </row>
    <row r="233" spans="3:3">
      <c r="C233" s="143"/>
    </row>
    <row r="234" spans="3:3">
      <c r="C234" s="143"/>
    </row>
    <row r="235" spans="3:3">
      <c r="C235" s="143"/>
    </row>
    <row r="236" spans="3:3">
      <c r="C236" s="143"/>
    </row>
    <row r="237" spans="3:3">
      <c r="C237" s="143"/>
    </row>
    <row r="238" spans="3:3">
      <c r="C238" s="143"/>
    </row>
    <row r="239" spans="3:3">
      <c r="C239" s="143"/>
    </row>
    <row r="240" spans="3:3">
      <c r="C240" s="143"/>
    </row>
    <row r="241" spans="3:3">
      <c r="C241" s="143"/>
    </row>
    <row r="242" spans="3:3">
      <c r="C242" s="143"/>
    </row>
    <row r="243" spans="3:3">
      <c r="C243" s="143"/>
    </row>
    <row r="244" spans="3:3">
      <c r="C244" s="143"/>
    </row>
    <row r="245" spans="3:3">
      <c r="C245" s="143"/>
    </row>
    <row r="246" spans="3:3">
      <c r="C246" s="143"/>
    </row>
    <row r="247" spans="3:3">
      <c r="C247" s="143"/>
    </row>
    <row r="248" spans="3:3">
      <c r="C248" s="143"/>
    </row>
    <row r="249" spans="3:3">
      <c r="C249" s="143"/>
    </row>
    <row r="250" spans="3:3">
      <c r="C250" s="143"/>
    </row>
    <row r="251" spans="3:3">
      <c r="C251" s="143"/>
    </row>
    <row r="252" spans="3:3">
      <c r="C252" s="143"/>
    </row>
    <row r="253" spans="3:3">
      <c r="C253" s="143"/>
    </row>
    <row r="254" spans="3:3">
      <c r="C254" s="143"/>
    </row>
    <row r="255" spans="3:3">
      <c r="C255" s="143"/>
    </row>
    <row r="256" spans="3:3">
      <c r="C256" s="143"/>
    </row>
    <row r="257" spans="3:3">
      <c r="C257" s="143"/>
    </row>
    <row r="258" spans="3:3">
      <c r="C258" s="143"/>
    </row>
    <row r="259" spans="3:3">
      <c r="C259" s="143"/>
    </row>
    <row r="260" spans="3:3">
      <c r="C260" s="143"/>
    </row>
    <row r="261" spans="3:3">
      <c r="C261" s="143"/>
    </row>
    <row r="262" spans="3:3">
      <c r="C262" s="143"/>
    </row>
    <row r="263" spans="3:3">
      <c r="C263" s="143"/>
    </row>
    <row r="264" spans="3:3">
      <c r="C264" s="143"/>
    </row>
    <row r="265" spans="3:3">
      <c r="C265" s="143"/>
    </row>
    <row r="266" spans="3:3">
      <c r="C266" s="143"/>
    </row>
    <row r="267" spans="3:3">
      <c r="C267" s="143"/>
    </row>
    <row r="268" spans="3:3">
      <c r="C268" s="143"/>
    </row>
    <row r="269" spans="3:3">
      <c r="C269" s="143"/>
    </row>
    <row r="270" spans="3:3">
      <c r="C270" s="143"/>
    </row>
    <row r="271" spans="3:3">
      <c r="C271" s="143"/>
    </row>
    <row r="272" spans="3:3">
      <c r="C272" s="143"/>
    </row>
    <row r="273" spans="3:3">
      <c r="C273" s="143"/>
    </row>
    <row r="274" spans="3:3">
      <c r="C274" s="143"/>
    </row>
    <row r="275" spans="3:3">
      <c r="C275" s="143"/>
    </row>
    <row r="276" spans="3:3">
      <c r="C276" s="143"/>
    </row>
    <row r="277" spans="3:3">
      <c r="C277" s="143"/>
    </row>
    <row r="278" spans="3:3">
      <c r="C278" s="143"/>
    </row>
    <row r="279" spans="3:3">
      <c r="C279" s="143"/>
    </row>
    <row r="280" spans="3:3">
      <c r="C280" s="143"/>
    </row>
    <row r="281" spans="3:3">
      <c r="C281" s="143"/>
    </row>
    <row r="282" spans="3:3">
      <c r="C282" s="143"/>
    </row>
    <row r="283" spans="3:3">
      <c r="C283" s="143"/>
    </row>
    <row r="284" spans="3:3">
      <c r="C284" s="143"/>
    </row>
    <row r="285" spans="3:3">
      <c r="C285" s="143"/>
    </row>
    <row r="286" spans="3:3">
      <c r="C286" s="143"/>
    </row>
    <row r="287" spans="3:3">
      <c r="C287" s="143"/>
    </row>
    <row r="288" spans="3:3">
      <c r="C288" s="143"/>
    </row>
    <row r="289" spans="3:3">
      <c r="C289" s="143"/>
    </row>
    <row r="290" spans="3:3">
      <c r="C290" s="143"/>
    </row>
    <row r="291" spans="3:3">
      <c r="C291" s="143"/>
    </row>
    <row r="292" spans="3:3">
      <c r="C292" s="143"/>
    </row>
    <row r="293" spans="3:3">
      <c r="C293" s="143"/>
    </row>
    <row r="294" spans="3:3">
      <c r="C294" s="143"/>
    </row>
    <row r="295" spans="3:3">
      <c r="C295" s="143"/>
    </row>
    <row r="296" spans="3:3">
      <c r="C296" s="143"/>
    </row>
    <row r="297" spans="3:3">
      <c r="C297" s="143"/>
    </row>
    <row r="298" spans="3:3">
      <c r="C298" s="143"/>
    </row>
    <row r="299" spans="3:3">
      <c r="C299" s="143"/>
    </row>
    <row r="300" spans="3:3">
      <c r="C300" s="143"/>
    </row>
    <row r="301" spans="3:3">
      <c r="C301" s="143"/>
    </row>
    <row r="302" spans="3:3">
      <c r="C302" s="143"/>
    </row>
    <row r="303" spans="3:3">
      <c r="C303" s="143"/>
    </row>
    <row r="304" spans="3:3">
      <c r="C304" s="143"/>
    </row>
    <row r="305" spans="3:3">
      <c r="C305" s="143"/>
    </row>
    <row r="306" spans="3:3">
      <c r="C306" s="143"/>
    </row>
    <row r="307" spans="3:3">
      <c r="C307" s="143"/>
    </row>
    <row r="308" spans="3:3">
      <c r="C308" s="143"/>
    </row>
    <row r="309" spans="3:3">
      <c r="C309" s="143"/>
    </row>
    <row r="310" spans="3:3">
      <c r="C310" s="143"/>
    </row>
    <row r="311" spans="3:3">
      <c r="C311" s="143"/>
    </row>
    <row r="312" spans="3:3">
      <c r="C312" s="143"/>
    </row>
    <row r="313" spans="3:3">
      <c r="C313" s="143"/>
    </row>
    <row r="314" spans="3:3">
      <c r="C314" s="143"/>
    </row>
    <row r="315" spans="3:3">
      <c r="C315" s="143"/>
    </row>
    <row r="316" spans="3:3">
      <c r="C316" s="143"/>
    </row>
    <row r="317" spans="3:3">
      <c r="C317" s="143"/>
    </row>
    <row r="318" spans="3:3">
      <c r="C318" s="143"/>
    </row>
    <row r="319" spans="3:3">
      <c r="C319" s="143"/>
    </row>
    <row r="320" spans="3:3">
      <c r="C320" s="143"/>
    </row>
    <row r="321" spans="3:3">
      <c r="C321" s="143"/>
    </row>
    <row r="322" spans="3:3">
      <c r="C322" s="143"/>
    </row>
    <row r="323" spans="3:3">
      <c r="C323" s="143"/>
    </row>
    <row r="324" spans="3:3">
      <c r="C324" s="143"/>
    </row>
    <row r="325" spans="3:3">
      <c r="C325" s="143"/>
    </row>
    <row r="326" spans="3:3">
      <c r="C326" s="143"/>
    </row>
    <row r="327" spans="3:3">
      <c r="C327" s="143"/>
    </row>
    <row r="328" spans="3:3">
      <c r="C328" s="143"/>
    </row>
    <row r="329" spans="3:3">
      <c r="C329" s="143"/>
    </row>
    <row r="330" spans="3:3">
      <c r="C330" s="143"/>
    </row>
    <row r="331" spans="3:3">
      <c r="C331" s="143"/>
    </row>
    <row r="332" spans="3:3">
      <c r="C332" s="143"/>
    </row>
    <row r="333" spans="3:3">
      <c r="C333" s="143"/>
    </row>
    <row r="334" spans="3:3">
      <c r="C334" s="143"/>
    </row>
    <row r="335" spans="3:3">
      <c r="C335" s="143"/>
    </row>
    <row r="336" spans="3:3">
      <c r="C336" s="143"/>
    </row>
    <row r="337" spans="3:3">
      <c r="C337" s="143"/>
    </row>
    <row r="338" spans="3:3">
      <c r="C338" s="143"/>
    </row>
    <row r="339" spans="3:3">
      <c r="C339" s="143"/>
    </row>
    <row r="340" spans="3:3">
      <c r="C340" s="143"/>
    </row>
    <row r="341" spans="3:3">
      <c r="C341" s="143"/>
    </row>
    <row r="342" spans="3:3">
      <c r="C342" s="143"/>
    </row>
    <row r="343" spans="3:3">
      <c r="C343" s="143"/>
    </row>
    <row r="344" spans="3:3">
      <c r="C344" s="143"/>
    </row>
    <row r="345" spans="3:3">
      <c r="C345" s="143"/>
    </row>
    <row r="346" spans="3:3">
      <c r="C346" s="143"/>
    </row>
    <row r="347" spans="3:3">
      <c r="C347" s="143"/>
    </row>
    <row r="348" spans="3:3">
      <c r="C348" s="143"/>
    </row>
    <row r="349" spans="3:3">
      <c r="C349" s="143"/>
    </row>
    <row r="350" spans="3:3">
      <c r="C350" s="143"/>
    </row>
    <row r="351" spans="3:3">
      <c r="C351" s="143"/>
    </row>
    <row r="352" spans="3:3">
      <c r="C352" s="143"/>
    </row>
    <row r="353" spans="3:3">
      <c r="C353" s="143"/>
    </row>
    <row r="354" spans="3:3">
      <c r="C354" s="143"/>
    </row>
    <row r="355" spans="3:3">
      <c r="C355" s="143"/>
    </row>
    <row r="356" spans="3:3">
      <c r="C356" s="143"/>
    </row>
    <row r="357" spans="3:3">
      <c r="C357" s="143"/>
    </row>
    <row r="358" spans="3:3">
      <c r="C358" s="143"/>
    </row>
    <row r="359" spans="3:3">
      <c r="C359" s="143"/>
    </row>
    <row r="360" spans="3:3">
      <c r="C360" s="143"/>
    </row>
    <row r="361" spans="3:3">
      <c r="C361" s="143"/>
    </row>
    <row r="362" spans="3:3">
      <c r="C362" s="143"/>
    </row>
    <row r="363" spans="3:3">
      <c r="C363" s="143"/>
    </row>
    <row r="364" spans="3:3">
      <c r="C364" s="143"/>
    </row>
    <row r="365" spans="3:3">
      <c r="C365" s="143"/>
    </row>
    <row r="366" spans="3:3">
      <c r="C366" s="143"/>
    </row>
    <row r="367" spans="3:3">
      <c r="C367" s="143"/>
    </row>
    <row r="368" spans="3:3">
      <c r="C368" s="143"/>
    </row>
    <row r="369" spans="3:3">
      <c r="C369" s="143"/>
    </row>
    <row r="370" spans="3:3">
      <c r="C370" s="143"/>
    </row>
    <row r="371" spans="3:3">
      <c r="C371" s="143"/>
    </row>
    <row r="372" spans="3:3">
      <c r="C372" s="143"/>
    </row>
    <row r="373" spans="3:3">
      <c r="C373" s="143"/>
    </row>
    <row r="374" spans="3:3">
      <c r="C374" s="143"/>
    </row>
    <row r="375" spans="3:3">
      <c r="C375" s="143"/>
    </row>
    <row r="376" spans="3:3">
      <c r="C376" s="143"/>
    </row>
    <row r="377" spans="3:3">
      <c r="C377" s="143"/>
    </row>
    <row r="378" spans="3:3">
      <c r="C378" s="143"/>
    </row>
    <row r="379" spans="3:3">
      <c r="C379" s="143"/>
    </row>
    <row r="380" spans="3:3">
      <c r="C380" s="143"/>
    </row>
    <row r="381" spans="3:3">
      <c r="C381" s="143"/>
    </row>
    <row r="382" spans="3:3">
      <c r="C382" s="143"/>
    </row>
    <row r="383" spans="3:3">
      <c r="C383" s="143"/>
    </row>
    <row r="384" spans="3:3">
      <c r="C384" s="143"/>
    </row>
    <row r="385" spans="3:3">
      <c r="C385" s="143"/>
    </row>
    <row r="386" spans="3:3">
      <c r="C386" s="143"/>
    </row>
    <row r="387" spans="3:3">
      <c r="C387" s="143"/>
    </row>
    <row r="388" spans="3:3">
      <c r="C388" s="143"/>
    </row>
    <row r="389" spans="3:3">
      <c r="C389" s="143"/>
    </row>
    <row r="390" spans="3:3">
      <c r="C390" s="143"/>
    </row>
    <row r="391" spans="3:3">
      <c r="C391" s="143"/>
    </row>
    <row r="392" spans="3:3">
      <c r="C392" s="143"/>
    </row>
    <row r="393" spans="3:3">
      <c r="C393" s="143"/>
    </row>
    <row r="394" spans="3:3">
      <c r="C394" s="143"/>
    </row>
    <row r="395" spans="3:3">
      <c r="C395" s="143"/>
    </row>
    <row r="396" spans="3:3">
      <c r="C396" s="143"/>
    </row>
    <row r="397" spans="3:3">
      <c r="C397" s="143"/>
    </row>
    <row r="398" spans="3:3">
      <c r="C398" s="143"/>
    </row>
    <row r="399" spans="3:3">
      <c r="C399" s="143"/>
    </row>
    <row r="400" spans="3:3">
      <c r="C400" s="143"/>
    </row>
    <row r="401" spans="3:3">
      <c r="C401" s="143"/>
    </row>
    <row r="402" spans="3:3">
      <c r="C402" s="143"/>
    </row>
    <row r="403" spans="3:3">
      <c r="C403" s="143"/>
    </row>
    <row r="404" spans="3:3">
      <c r="C404" s="143"/>
    </row>
    <row r="405" spans="3:3">
      <c r="C405" s="143"/>
    </row>
    <row r="406" spans="3:3">
      <c r="C406" s="143"/>
    </row>
    <row r="407" spans="3:3">
      <c r="C407" s="143"/>
    </row>
    <row r="408" spans="3:3">
      <c r="C408" s="143"/>
    </row>
    <row r="409" spans="3:3">
      <c r="C409" s="143"/>
    </row>
    <row r="410" spans="3:3">
      <c r="C410" s="143"/>
    </row>
    <row r="411" spans="3:3">
      <c r="C411" s="143"/>
    </row>
    <row r="412" spans="3:3">
      <c r="C412" s="143"/>
    </row>
    <row r="413" spans="3:3">
      <c r="C413" s="143"/>
    </row>
    <row r="414" spans="3:3">
      <c r="C414" s="143"/>
    </row>
    <row r="415" spans="3:3">
      <c r="C415" s="143"/>
    </row>
    <row r="416" spans="3:3">
      <c r="C416" s="143"/>
    </row>
    <row r="417" spans="3:3">
      <c r="C417" s="143"/>
    </row>
    <row r="418" spans="3:3">
      <c r="C418" s="143"/>
    </row>
    <row r="419" spans="3:3">
      <c r="C419" s="143"/>
    </row>
    <row r="420" spans="3:3">
      <c r="C420" s="143"/>
    </row>
    <row r="421" spans="3:3">
      <c r="C421" s="143"/>
    </row>
    <row r="422" spans="3:3">
      <c r="C422" s="143"/>
    </row>
    <row r="423" spans="3:3">
      <c r="C423" s="143"/>
    </row>
    <row r="424" spans="3:3">
      <c r="C424" s="143"/>
    </row>
    <row r="425" spans="3:3">
      <c r="C425" s="143"/>
    </row>
    <row r="426" spans="3:3">
      <c r="C426" s="143"/>
    </row>
    <row r="427" spans="3:3">
      <c r="C427" s="143"/>
    </row>
    <row r="428" spans="3:3">
      <c r="C428" s="143"/>
    </row>
    <row r="429" spans="3:3">
      <c r="C429" s="143"/>
    </row>
    <row r="430" spans="3:3">
      <c r="C430" s="143"/>
    </row>
    <row r="431" spans="3:3">
      <c r="C431" s="143"/>
    </row>
    <row r="432" spans="3:3">
      <c r="C432" s="143"/>
    </row>
    <row r="433" spans="3:3">
      <c r="C433" s="143"/>
    </row>
    <row r="434" spans="3:3">
      <c r="C434" s="143"/>
    </row>
    <row r="435" spans="3:3">
      <c r="C435" s="143"/>
    </row>
    <row r="436" spans="3:3">
      <c r="C436" s="143"/>
    </row>
    <row r="437" spans="3:3">
      <c r="C437" s="143"/>
    </row>
    <row r="438" spans="3:3">
      <c r="C438" s="143"/>
    </row>
    <row r="439" spans="3:3">
      <c r="C439" s="143"/>
    </row>
    <row r="440" spans="3:3">
      <c r="C440" s="143"/>
    </row>
    <row r="441" spans="3:3">
      <c r="C441" s="143"/>
    </row>
    <row r="442" spans="3:3">
      <c r="C442" s="143"/>
    </row>
    <row r="443" spans="3:3">
      <c r="C443" s="143"/>
    </row>
    <row r="444" spans="3:3">
      <c r="C444" s="143"/>
    </row>
    <row r="445" spans="3:3">
      <c r="C445" s="143"/>
    </row>
    <row r="446" spans="3:3">
      <c r="C446" s="143"/>
    </row>
    <row r="447" spans="3:3">
      <c r="C447" s="143"/>
    </row>
    <row r="448" spans="3:3">
      <c r="C448" s="143"/>
    </row>
    <row r="449" spans="3:3">
      <c r="C449" s="143"/>
    </row>
    <row r="450" spans="3:3">
      <c r="C450" s="143"/>
    </row>
    <row r="451" spans="3:3">
      <c r="C451" s="143"/>
    </row>
    <row r="452" spans="3:3">
      <c r="C452" s="143"/>
    </row>
    <row r="453" spans="3:3">
      <c r="C453" s="143"/>
    </row>
    <row r="454" spans="3:3">
      <c r="C454" s="143"/>
    </row>
    <row r="455" spans="3:3">
      <c r="C455" s="143"/>
    </row>
    <row r="456" spans="3:3">
      <c r="C456" s="143"/>
    </row>
    <row r="457" spans="3:3">
      <c r="C457" s="143"/>
    </row>
    <row r="458" spans="3:3">
      <c r="C458" s="143"/>
    </row>
    <row r="459" spans="3:3">
      <c r="C459" s="143"/>
    </row>
    <row r="460" spans="3:3">
      <c r="C460" s="143"/>
    </row>
    <row r="461" spans="3:3">
      <c r="C461" s="143"/>
    </row>
    <row r="462" spans="3:3">
      <c r="C462" s="143"/>
    </row>
    <row r="463" spans="3:3">
      <c r="C463" s="143"/>
    </row>
    <row r="464" spans="3:3">
      <c r="C464" s="143"/>
    </row>
    <row r="465" spans="3:3">
      <c r="C465" s="143"/>
    </row>
    <row r="466" spans="3:3">
      <c r="C466" s="143"/>
    </row>
    <row r="467" spans="3:3">
      <c r="C467" s="143"/>
    </row>
    <row r="468" spans="3:3">
      <c r="C468" s="143"/>
    </row>
    <row r="469" spans="3:3">
      <c r="C469" s="143"/>
    </row>
    <row r="470" spans="3:3">
      <c r="C470" s="143"/>
    </row>
    <row r="471" spans="3:3">
      <c r="C471" s="143"/>
    </row>
    <row r="472" spans="3:3">
      <c r="C472" s="143"/>
    </row>
    <row r="473" spans="3:3">
      <c r="C473" s="143"/>
    </row>
    <row r="474" spans="3:3">
      <c r="C474" s="143"/>
    </row>
    <row r="475" spans="3:3">
      <c r="C475" s="143"/>
    </row>
    <row r="476" spans="3:3">
      <c r="C476" s="143"/>
    </row>
    <row r="477" spans="3:3">
      <c r="C477" s="143"/>
    </row>
    <row r="478" spans="3:3">
      <c r="C478" s="143"/>
    </row>
    <row r="479" spans="3:3">
      <c r="C479" s="143"/>
    </row>
    <row r="480" spans="3:3">
      <c r="C480" s="143"/>
    </row>
    <row r="481" spans="3:3">
      <c r="C481" s="143"/>
    </row>
    <row r="482" spans="3:3">
      <c r="C482" s="143"/>
    </row>
    <row r="483" spans="3:3">
      <c r="C483" s="143"/>
    </row>
    <row r="484" spans="3:3">
      <c r="C484" s="143"/>
    </row>
    <row r="485" spans="3:3">
      <c r="C485" s="143"/>
    </row>
    <row r="486" spans="3:3">
      <c r="C486" s="143"/>
    </row>
    <row r="487" spans="3:3">
      <c r="C487" s="143"/>
    </row>
    <row r="488" spans="3:3">
      <c r="C488" s="143"/>
    </row>
    <row r="489" spans="3:3">
      <c r="C489" s="143"/>
    </row>
    <row r="490" spans="3:3">
      <c r="C490" s="143"/>
    </row>
    <row r="491" spans="3:3">
      <c r="C491" s="143"/>
    </row>
    <row r="492" spans="3:3">
      <c r="C492" s="143"/>
    </row>
    <row r="493" spans="3:3">
      <c r="C493" s="143"/>
    </row>
    <row r="494" spans="3:3">
      <c r="C494" s="143"/>
    </row>
    <row r="495" spans="3:3">
      <c r="C495" s="143"/>
    </row>
    <row r="496" spans="3:3">
      <c r="C496" s="143"/>
    </row>
    <row r="497" spans="3:3">
      <c r="C497" s="143"/>
    </row>
    <row r="498" spans="3:3">
      <c r="C498" s="143"/>
    </row>
    <row r="499" spans="3:3">
      <c r="C499" s="143"/>
    </row>
    <row r="500" spans="3:3">
      <c r="C500" s="143"/>
    </row>
    <row r="501" spans="3:3">
      <c r="C501" s="143"/>
    </row>
    <row r="502" spans="3:3">
      <c r="C502" s="143"/>
    </row>
    <row r="503" spans="3:3">
      <c r="C503" s="143"/>
    </row>
    <row r="504" spans="3:3">
      <c r="C504" s="143"/>
    </row>
    <row r="505" spans="3:3">
      <c r="C505" s="143"/>
    </row>
    <row r="506" spans="3:3">
      <c r="C506" s="143"/>
    </row>
    <row r="507" spans="3:3">
      <c r="C507" s="143"/>
    </row>
    <row r="508" spans="3:3">
      <c r="C508" s="143"/>
    </row>
    <row r="509" spans="3:3">
      <c r="C509" s="143"/>
    </row>
    <row r="510" spans="3:3">
      <c r="C510" s="143"/>
    </row>
    <row r="511" spans="3:3">
      <c r="C511" s="143"/>
    </row>
    <row r="512" spans="3:3">
      <c r="C512" s="143"/>
    </row>
    <row r="513" spans="3:3">
      <c r="C513" s="143"/>
    </row>
    <row r="514" spans="3:3">
      <c r="C514" s="143"/>
    </row>
    <row r="515" spans="3:3">
      <c r="C515" s="143"/>
    </row>
    <row r="516" spans="3:3">
      <c r="C516" s="143"/>
    </row>
    <row r="517" spans="3:3">
      <c r="C517" s="143"/>
    </row>
    <row r="518" spans="3:3">
      <c r="C518" s="143"/>
    </row>
    <row r="519" spans="3:3">
      <c r="C519" s="143"/>
    </row>
    <row r="520" spans="3:3">
      <c r="C520" s="143"/>
    </row>
    <row r="521" spans="3:3">
      <c r="C521" s="143"/>
    </row>
    <row r="522" spans="3:3">
      <c r="C522" s="143"/>
    </row>
    <row r="523" spans="3:3">
      <c r="C523" s="143"/>
    </row>
    <row r="524" spans="3:3">
      <c r="C524" s="143"/>
    </row>
    <row r="525" spans="3:3">
      <c r="C525" s="143"/>
    </row>
    <row r="526" spans="3:3">
      <c r="C526" s="143"/>
    </row>
    <row r="527" spans="3:3">
      <c r="C527" s="143"/>
    </row>
    <row r="528" spans="3:3">
      <c r="C528" s="143"/>
    </row>
    <row r="529" spans="3:3">
      <c r="C529" s="143"/>
    </row>
    <row r="530" spans="3:3">
      <c r="C530" s="143"/>
    </row>
    <row r="531" spans="3:3">
      <c r="C531" s="143"/>
    </row>
    <row r="532" spans="3:3">
      <c r="C532" s="143"/>
    </row>
    <row r="533" spans="3:3">
      <c r="C533" s="143"/>
    </row>
    <row r="534" spans="3:3">
      <c r="C534" s="143"/>
    </row>
    <row r="535" spans="3:3">
      <c r="C535" s="143"/>
    </row>
    <row r="536" spans="3:3">
      <c r="C536" s="143"/>
    </row>
    <row r="537" spans="3:3">
      <c r="C537" s="143"/>
    </row>
    <row r="538" spans="3:3">
      <c r="C538" s="143"/>
    </row>
    <row r="539" spans="3:3">
      <c r="C539" s="143"/>
    </row>
    <row r="540" spans="3:3">
      <c r="C540" s="143"/>
    </row>
    <row r="541" spans="3:3">
      <c r="C541" s="143"/>
    </row>
    <row r="542" spans="3:3">
      <c r="C542" s="143"/>
    </row>
    <row r="543" spans="3:3">
      <c r="C543" s="143"/>
    </row>
  </sheetData>
  <mergeCells count="2">
    <mergeCell ref="A1:C1"/>
    <mergeCell ref="A2:C2"/>
  </mergeCells>
  <pageMargins left="0.62992125984252" right="0.62992125984252" top="0.748031496062992" bottom="0.748031496062992" header="0.31496062992126" footer="0.31496062992126"/>
  <pageSetup paperSize="9" scale="86"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65"/>
  <sheetViews>
    <sheetView topLeftCell="A3" workbookViewId="0">
      <pane ySplit="1" topLeftCell="A4" activePane="bottomLeft" state="frozen"/>
      <selection/>
      <selection pane="bottomLeft" activeCell="H8" sqref="H8"/>
    </sheetView>
  </sheetViews>
  <sheetFormatPr defaultColWidth="9" defaultRowHeight="31.5" customHeight="1"/>
  <cols>
    <col min="1" max="2" width="5.21296296296296" style="143" customWidth="1"/>
    <col min="3" max="3" width="5.21296296296296" style="144" customWidth="1"/>
    <col min="4" max="4" width="9.87962962962963" style="145" customWidth="1"/>
    <col min="5" max="5" width="12.8796296296296" style="145" customWidth="1"/>
    <col min="6" max="6" width="18.1018518518519" style="146" customWidth="1"/>
    <col min="7" max="7" width="22.6666666666667" style="146" customWidth="1"/>
    <col min="8" max="8" width="24.1018518518519" style="146" customWidth="1"/>
    <col min="9" max="9" width="7.87962962962963" style="146" customWidth="1"/>
    <col min="10" max="10" width="8.55555555555556" style="146" customWidth="1"/>
    <col min="11" max="11" width="35" style="147" customWidth="1"/>
    <col min="12" max="12" width="12.1018518518519" style="142" customWidth="1"/>
    <col min="13" max="13" width="10.3333333333333" style="148" customWidth="1"/>
    <col min="14" max="14" width="9" style="149" customWidth="1"/>
    <col min="15" max="15" width="14.212962962963" style="150" customWidth="1"/>
    <col min="16" max="16" width="5.21296296296296" style="143" customWidth="1"/>
    <col min="17" max="186" width="9" style="145" customWidth="1"/>
    <col min="187" max="188" width="5.21296296296296" style="145" customWidth="1"/>
    <col min="189" max="189" width="9.87962962962963" style="145" customWidth="1"/>
    <col min="190" max="190" width="12.8796296296296" style="145" customWidth="1"/>
    <col min="191" max="191" width="18.1018518518519" style="145" customWidth="1"/>
    <col min="192" max="192" width="34.6666666666667" style="145" customWidth="1"/>
    <col min="193" max="193" width="24.1018518518519" style="145" customWidth="1"/>
    <col min="194" max="194" width="23.212962962963" style="145" customWidth="1"/>
    <col min="195" max="195" width="8.55555555555556" style="145" customWidth="1"/>
    <col min="196" max="196" width="46.1018518518519" style="145" customWidth="1"/>
    <col min="197" max="16384" width="9" style="145"/>
  </cols>
  <sheetData>
    <row r="1" s="140" customFormat="1" customHeight="1" spans="1:16">
      <c r="A1" s="151" t="s">
        <v>45</v>
      </c>
      <c r="B1" s="151"/>
      <c r="C1" s="152"/>
      <c r="D1" s="152"/>
      <c r="E1" s="152"/>
      <c r="F1" s="152"/>
      <c r="G1" s="152"/>
      <c r="H1" s="152"/>
      <c r="I1" s="152"/>
      <c r="J1" s="152"/>
      <c r="K1" s="152"/>
      <c r="L1" s="152"/>
      <c r="M1" s="158"/>
      <c r="N1" s="159"/>
      <c r="O1" s="160"/>
      <c r="P1" s="151"/>
    </row>
    <row r="2" s="140" customFormat="1" customHeight="1" spans="1:19">
      <c r="A2" s="52" t="s">
        <v>46</v>
      </c>
      <c r="B2" s="52"/>
      <c r="C2" s="52"/>
      <c r="D2" s="52"/>
      <c r="E2" s="52"/>
      <c r="F2" s="52"/>
      <c r="G2" s="52"/>
      <c r="H2" s="52"/>
      <c r="I2" s="52"/>
      <c r="J2" s="52"/>
      <c r="K2" s="52"/>
      <c r="L2" s="52"/>
      <c r="M2" s="161"/>
      <c r="N2" s="162"/>
      <c r="O2" s="163"/>
      <c r="P2" s="52"/>
      <c r="Q2" s="52"/>
      <c r="R2" s="52"/>
      <c r="S2" s="52"/>
    </row>
    <row r="3" s="141" customFormat="1" customHeight="1" spans="1:17">
      <c r="A3" s="153" t="s">
        <v>47</v>
      </c>
      <c r="B3" s="153" t="s">
        <v>48</v>
      </c>
      <c r="C3" s="153" t="s">
        <v>49</v>
      </c>
      <c r="D3" s="153" t="s">
        <v>50</v>
      </c>
      <c r="E3" s="153" t="s">
        <v>51</v>
      </c>
      <c r="F3" s="153" t="s">
        <v>52</v>
      </c>
      <c r="G3" s="153" t="s">
        <v>53</v>
      </c>
      <c r="H3" s="106" t="s">
        <v>54</v>
      </c>
      <c r="I3" s="106" t="s">
        <v>55</v>
      </c>
      <c r="J3" s="153" t="s">
        <v>56</v>
      </c>
      <c r="K3" s="15" t="s">
        <v>57</v>
      </c>
      <c r="L3" s="164" t="s">
        <v>58</v>
      </c>
      <c r="M3" s="165" t="s">
        <v>59</v>
      </c>
      <c r="N3" s="166" t="s">
        <v>60</v>
      </c>
      <c r="O3" s="167" t="s">
        <v>61</v>
      </c>
      <c r="P3" s="153" t="s">
        <v>48</v>
      </c>
      <c r="Q3" s="153" t="s">
        <v>56</v>
      </c>
    </row>
    <row r="4" customHeight="1" spans="1:17">
      <c r="A4" s="28">
        <v>1</v>
      </c>
      <c r="B4" s="28" t="s">
        <v>62</v>
      </c>
      <c r="C4" s="25" t="s">
        <v>63</v>
      </c>
      <c r="D4" s="26" t="s">
        <v>64</v>
      </c>
      <c r="E4" s="26" t="s">
        <v>64</v>
      </c>
      <c r="F4" s="35" t="s">
        <v>65</v>
      </c>
      <c r="G4" s="26"/>
      <c r="H4" s="28" t="s">
        <v>66</v>
      </c>
      <c r="I4" s="26" t="s">
        <v>17</v>
      </c>
      <c r="J4" s="26" t="str">
        <f t="shared" ref="J4:J10" si="0">IF(F4:F217=I4:I217,"一致","不一致")</f>
        <v>不一致</v>
      </c>
      <c r="K4" s="64" t="s">
        <v>67</v>
      </c>
      <c r="L4" s="143" t="e">
        <f ca="1">IF(N4=$N$7,$N$7,VLOOKUP(N4,企业实行不定时工作制和综合计算工时工作制审批!A:C,9,0))</f>
        <v>#REF!</v>
      </c>
      <c r="M4" s="168" t="s">
        <v>17</v>
      </c>
      <c r="N4" s="149">
        <v>2</v>
      </c>
      <c r="P4" s="28" t="s">
        <v>62</v>
      </c>
      <c r="Q4" s="145" t="e">
        <f ca="1">_xlfn.IFNA(VLOOKUP(M4,企业实行不定时工作制和综合计算工时工作制审批!B:C,6,0),"")</f>
        <v>#REF!</v>
      </c>
    </row>
    <row r="5" customHeight="1" spans="1:17">
      <c r="A5" s="28"/>
      <c r="B5" s="28" t="s">
        <v>68</v>
      </c>
      <c r="C5" s="25"/>
      <c r="D5" s="26"/>
      <c r="E5" s="26"/>
      <c r="F5" s="35" t="s">
        <v>69</v>
      </c>
      <c r="G5" s="26"/>
      <c r="H5" s="28"/>
      <c r="I5" s="26" t="s">
        <v>70</v>
      </c>
      <c r="J5" s="26" t="str">
        <f t="shared" si="0"/>
        <v>不一致</v>
      </c>
      <c r="K5" s="64"/>
      <c r="L5" s="143" t="e">
        <f ca="1">IF(N5=$N$7,$N$7,VLOOKUP(N5,企业实行不定时工作制和综合计算工时工作制审批!A:C,9,0))</f>
        <v>#REF!</v>
      </c>
      <c r="M5" s="168" t="s">
        <v>71</v>
      </c>
      <c r="N5" s="149">
        <v>9</v>
      </c>
      <c r="P5" s="28" t="s">
        <v>68</v>
      </c>
      <c r="Q5" s="145" t="str">
        <f ca="1">_xlfn.IFNA(VLOOKUP(M5,企业实行不定时工作制和综合计算工时工作制审批!B:C,6,0),"")</f>
        <v/>
      </c>
    </row>
    <row r="6" customHeight="1" spans="1:17">
      <c r="A6" s="28"/>
      <c r="B6" s="28" t="s">
        <v>72</v>
      </c>
      <c r="C6" s="25"/>
      <c r="D6" s="26"/>
      <c r="E6" s="26"/>
      <c r="F6" s="35" t="s">
        <v>73</v>
      </c>
      <c r="G6" s="26"/>
      <c r="H6" s="28"/>
      <c r="I6" s="26" t="s">
        <v>70</v>
      </c>
      <c r="J6" s="26" t="str">
        <f t="shared" si="0"/>
        <v>不一致</v>
      </c>
      <c r="K6" s="64"/>
      <c r="L6" s="143" t="e">
        <f ca="1">IF(N6=$N$7,$N$7,VLOOKUP(N6,企业实行不定时工作制和综合计算工时工作制审批!A:C,9,0))</f>
        <v>#REF!</v>
      </c>
      <c r="M6" s="168" t="s">
        <v>71</v>
      </c>
      <c r="N6" s="149">
        <v>9</v>
      </c>
      <c r="O6" s="150" t="s">
        <v>71</v>
      </c>
      <c r="P6" s="28" t="s">
        <v>72</v>
      </c>
      <c r="Q6" s="145" t="str">
        <f ca="1">_xlfn.IFNA(VLOOKUP(M6,企业实行不定时工作制和综合计算工时工作制审批!B:C,6,0),"")</f>
        <v/>
      </c>
    </row>
    <row r="7" customHeight="1" spans="1:17">
      <c r="A7" s="28"/>
      <c r="B7" s="28" t="s">
        <v>74</v>
      </c>
      <c r="C7" s="25"/>
      <c r="D7" s="26"/>
      <c r="E7" s="26"/>
      <c r="F7" s="35" t="s">
        <v>75</v>
      </c>
      <c r="G7" s="26"/>
      <c r="H7" s="28" t="s">
        <v>66</v>
      </c>
      <c r="I7" s="26" t="s">
        <v>70</v>
      </c>
      <c r="J7" s="26" t="str">
        <f t="shared" si="0"/>
        <v>不一致</v>
      </c>
      <c r="K7" s="64"/>
      <c r="L7" s="143" t="str">
        <f ca="1">IF(N7=$N$7,$N$7,VLOOKUP(N7,企业实行不定时工作制和综合计算工时工作制审批!A:C,9,0))</f>
        <v>市级系统无</v>
      </c>
      <c r="M7" s="168" t="s">
        <v>76</v>
      </c>
      <c r="N7" s="149" t="s">
        <v>76</v>
      </c>
      <c r="O7" s="150" t="s">
        <v>77</v>
      </c>
      <c r="P7" s="28" t="s">
        <v>74</v>
      </c>
      <c r="Q7" s="145" t="str">
        <f ca="1">_xlfn.IFNA(VLOOKUP(M7,企业实行不定时工作制和综合计算工时工作制审批!B:C,6,0),"")</f>
        <v/>
      </c>
    </row>
    <row r="8" customHeight="1" spans="1:17">
      <c r="A8" s="28"/>
      <c r="B8" s="28" t="s">
        <v>78</v>
      </c>
      <c r="C8" s="25"/>
      <c r="D8" s="26"/>
      <c r="E8" s="26"/>
      <c r="F8" s="35" t="s">
        <v>79</v>
      </c>
      <c r="G8" s="26"/>
      <c r="H8" s="28"/>
      <c r="I8" s="26" t="s">
        <v>70</v>
      </c>
      <c r="J8" s="26" t="str">
        <f t="shared" si="0"/>
        <v>不一致</v>
      </c>
      <c r="K8" s="64"/>
      <c r="L8" s="143" t="str">
        <f ca="1">IF(N8=$N$7,$N$7,VLOOKUP(N8,企业实行不定时工作制和综合计算工时工作制审批!A:C,9,0))</f>
        <v>市级系统无</v>
      </c>
      <c r="M8" s="168" t="s">
        <v>76</v>
      </c>
      <c r="N8" s="149" t="s">
        <v>76</v>
      </c>
      <c r="O8" s="150" t="s">
        <v>77</v>
      </c>
      <c r="P8" s="28" t="s">
        <v>78</v>
      </c>
      <c r="Q8" s="145" t="str">
        <f ca="1">_xlfn.IFNA(VLOOKUP(M8,企业实行不定时工作制和综合计算工时工作制审批!B:C,6,0),"")</f>
        <v/>
      </c>
    </row>
    <row r="9" customHeight="1" spans="1:17">
      <c r="A9" s="28"/>
      <c r="B9" s="28" t="s">
        <v>80</v>
      </c>
      <c r="C9" s="25"/>
      <c r="D9" s="26"/>
      <c r="E9" s="26"/>
      <c r="F9" s="35" t="s">
        <v>81</v>
      </c>
      <c r="G9" s="26"/>
      <c r="H9" s="28"/>
      <c r="I9" s="26" t="s">
        <v>70</v>
      </c>
      <c r="J9" s="26" t="str">
        <f t="shared" si="0"/>
        <v>不一致</v>
      </c>
      <c r="K9" s="64"/>
      <c r="L9" s="143" t="str">
        <f ca="1">IF(N9=$N$7,$N$7,VLOOKUP(N9,企业实行不定时工作制和综合计算工时工作制审批!A:C,9,0))</f>
        <v>市级系统无</v>
      </c>
      <c r="M9" s="168" t="s">
        <v>76</v>
      </c>
      <c r="N9" s="149" t="s">
        <v>76</v>
      </c>
      <c r="O9" s="150" t="s">
        <v>77</v>
      </c>
      <c r="P9" s="28" t="s">
        <v>80</v>
      </c>
      <c r="Q9" s="145" t="str">
        <f ca="1">_xlfn.IFNA(VLOOKUP(M9,企业实行不定时工作制和综合计算工时工作制审批!B:C,6,0),"")</f>
        <v/>
      </c>
    </row>
    <row r="10" customHeight="1" spans="1:17">
      <c r="A10" s="28"/>
      <c r="B10" s="28" t="s">
        <v>82</v>
      </c>
      <c r="C10" s="25"/>
      <c r="D10" s="26"/>
      <c r="E10" s="26"/>
      <c r="F10" s="35" t="s">
        <v>83</v>
      </c>
      <c r="G10" s="26"/>
      <c r="H10" s="28"/>
      <c r="I10" s="26" t="s">
        <v>70</v>
      </c>
      <c r="J10" s="26" t="str">
        <f t="shared" si="0"/>
        <v>不一致</v>
      </c>
      <c r="K10" s="64"/>
      <c r="L10" s="143" t="e">
        <f ca="1">IF(N10=$N$7,$N$7,VLOOKUP(N10,企业实行不定时工作制和综合计算工时工作制审批!A:C,9,0))</f>
        <v>#REF!</v>
      </c>
      <c r="M10" s="168" t="s">
        <v>84</v>
      </c>
      <c r="N10" s="149">
        <v>7</v>
      </c>
      <c r="P10" s="28" t="s">
        <v>82</v>
      </c>
      <c r="Q10" s="145" t="str">
        <f ca="1">_xlfn.IFNA(VLOOKUP(M10,企业实行不定时工作制和综合计算工时工作制审批!B:C,6,0),"")</f>
        <v/>
      </c>
    </row>
    <row r="11" customHeight="1" spans="1:17">
      <c r="A11" s="28">
        <v>2</v>
      </c>
      <c r="B11" s="28" t="s">
        <v>85</v>
      </c>
      <c r="C11" s="25"/>
      <c r="D11" s="26"/>
      <c r="E11" s="26"/>
      <c r="F11" s="35" t="s">
        <v>86</v>
      </c>
      <c r="G11" s="26"/>
      <c r="H11" s="28"/>
      <c r="I11" s="26" t="s">
        <v>70</v>
      </c>
      <c r="J11" s="26" t="str">
        <f>IF(F11:F218=I11:I218,"一致","不一致")</f>
        <v>不一致</v>
      </c>
      <c r="K11" s="64"/>
      <c r="L11" s="143" t="e">
        <f ca="1">IF(N11=$N$7,$N$7,VLOOKUP(N11,企业实行不定时工作制和综合计算工时工作制审批!A:C,9,0))</f>
        <v>#REF!</v>
      </c>
      <c r="M11" s="168" t="s">
        <v>2</v>
      </c>
      <c r="N11" s="149">
        <v>11</v>
      </c>
      <c r="P11" s="28" t="s">
        <v>85</v>
      </c>
      <c r="Q11" s="145" t="e">
        <f ca="1">_xlfn.IFNA(VLOOKUP(M11,企业实行不定时工作制和综合计算工时工作制审批!B:C,6,0),"")</f>
        <v>#REF!</v>
      </c>
    </row>
    <row r="12" customHeight="1" spans="1:17">
      <c r="A12" s="28">
        <v>3</v>
      </c>
      <c r="B12" s="28" t="s">
        <v>87</v>
      </c>
      <c r="C12" s="25"/>
      <c r="D12" s="26"/>
      <c r="E12" s="26"/>
      <c r="F12" s="35" t="s">
        <v>88</v>
      </c>
      <c r="G12" s="26"/>
      <c r="H12" s="28" t="s">
        <v>66</v>
      </c>
      <c r="I12" s="26" t="s">
        <v>70</v>
      </c>
      <c r="J12" s="26" t="str">
        <f>IF(F12:F219=I12:I219,"一致","不一致")</f>
        <v>不一致</v>
      </c>
      <c r="K12" s="64"/>
      <c r="L12" s="143" t="str">
        <f ca="1">IF(N12=$N$7,$N$7,VLOOKUP(N12,企业实行不定时工作制和综合计算工时工作制审批!A:C,9,0))</f>
        <v>市级系统无</v>
      </c>
      <c r="M12" s="168" t="s">
        <v>76</v>
      </c>
      <c r="N12" s="149" t="s">
        <v>76</v>
      </c>
      <c r="O12" s="150" t="s">
        <v>89</v>
      </c>
      <c r="P12" s="28" t="s">
        <v>87</v>
      </c>
      <c r="Q12" s="145" t="str">
        <f ca="1">_xlfn.IFNA(VLOOKUP(M12,企业实行不定时工作制和综合计算工时工作制审批!B:C,6,0),"")</f>
        <v/>
      </c>
    </row>
    <row r="13" customHeight="1" spans="1:17">
      <c r="A13" s="28"/>
      <c r="B13" s="28" t="s">
        <v>90</v>
      </c>
      <c r="C13" s="25"/>
      <c r="D13" s="26"/>
      <c r="E13" s="26"/>
      <c r="F13" s="35" t="s">
        <v>91</v>
      </c>
      <c r="G13" s="26"/>
      <c r="H13" s="28" t="s">
        <v>66</v>
      </c>
      <c r="I13" s="26"/>
      <c r="J13" s="26"/>
      <c r="K13" s="64"/>
      <c r="L13" s="143" t="e">
        <f ca="1">IF(N13=$N$7,$N$7,VLOOKUP(N13,企业实行不定时工作制和综合计算工时工作制审批!A:C,9,0))</f>
        <v>#REF!</v>
      </c>
      <c r="M13" s="168" t="s">
        <v>6</v>
      </c>
      <c r="N13" s="150">
        <v>14</v>
      </c>
      <c r="O13" s="145"/>
      <c r="P13" s="28" t="s">
        <v>90</v>
      </c>
      <c r="Q13" s="145" t="e">
        <f ca="1">_xlfn.IFNA(VLOOKUP(M13,企业实行不定时工作制和综合计算工时工作制审批!B:C,6,0),"")</f>
        <v>#REF!</v>
      </c>
    </row>
    <row r="14" customHeight="1" spans="1:17">
      <c r="A14" s="28"/>
      <c r="B14" s="28" t="s">
        <v>92</v>
      </c>
      <c r="C14" s="25"/>
      <c r="D14" s="26"/>
      <c r="E14" s="26"/>
      <c r="F14" s="35" t="s">
        <v>93</v>
      </c>
      <c r="G14" s="26"/>
      <c r="H14" s="28"/>
      <c r="I14" s="26"/>
      <c r="J14" s="26"/>
      <c r="K14" s="64"/>
      <c r="L14" s="143" t="e">
        <f ca="1">IF(N14=$N$7,$N$7,VLOOKUP(N14,企业实行不定时工作制和综合计算工时工作制审批!A:C,9,0))</f>
        <v>#REF!</v>
      </c>
      <c r="M14" s="168" t="s">
        <v>94</v>
      </c>
      <c r="N14" s="150">
        <v>13</v>
      </c>
      <c r="O14" s="145"/>
      <c r="P14" s="28" t="s">
        <v>92</v>
      </c>
      <c r="Q14" s="145" t="str">
        <f ca="1">_xlfn.IFNA(VLOOKUP(M14,企业实行不定时工作制和综合计算工时工作制审批!B:C,6,0),"")</f>
        <v/>
      </c>
    </row>
    <row r="15" customHeight="1" spans="1:17">
      <c r="A15" s="28">
        <v>4</v>
      </c>
      <c r="B15" s="28" t="s">
        <v>95</v>
      </c>
      <c r="C15" s="25"/>
      <c r="D15" s="26"/>
      <c r="E15" s="26"/>
      <c r="F15" s="35" t="s">
        <v>96</v>
      </c>
      <c r="G15" s="26"/>
      <c r="H15" s="28"/>
      <c r="I15" s="26" t="s">
        <v>71</v>
      </c>
      <c r="J15" s="26" t="str">
        <f>IF(F15:F220=I15:I220,"一致","不一致")</f>
        <v>不一致</v>
      </c>
      <c r="K15" s="64"/>
      <c r="L15" s="143" t="e">
        <f ca="1">IF(N15=$N$7,$N$7,VLOOKUP(N15,企业实行不定时工作制和综合计算工时工作制审批!A:C,9,0))</f>
        <v>#REF!</v>
      </c>
      <c r="M15" s="168" t="s">
        <v>13</v>
      </c>
      <c r="N15" s="149">
        <v>5</v>
      </c>
      <c r="P15" s="28" t="s">
        <v>95</v>
      </c>
      <c r="Q15" s="145" t="e">
        <f ca="1">_xlfn.IFNA(VLOOKUP(M15,企业实行不定时工作制和综合计算工时工作制审批!B:C,6,0),"")</f>
        <v>#REF!</v>
      </c>
    </row>
    <row r="16" customHeight="1" spans="1:17">
      <c r="A16" s="28">
        <v>5</v>
      </c>
      <c r="B16" s="28" t="s">
        <v>97</v>
      </c>
      <c r="C16" s="25"/>
      <c r="D16" s="26"/>
      <c r="E16" s="26"/>
      <c r="F16" s="35" t="s">
        <v>98</v>
      </c>
      <c r="G16" s="26"/>
      <c r="H16" s="28" t="s">
        <v>66</v>
      </c>
      <c r="I16" s="26" t="s">
        <v>2</v>
      </c>
      <c r="J16" s="26" t="str">
        <f>IF(F16:F221=I16:I221,"一致","不一致")</f>
        <v>不一致</v>
      </c>
      <c r="K16" s="64"/>
      <c r="L16" s="143" t="e">
        <f ca="1">IF(N16=$N$7,$N$7,VLOOKUP(N16,企业实行不定时工作制和综合计算工时工作制审批!A:C,9,0))</f>
        <v>#N/A</v>
      </c>
      <c r="M16" s="168" t="s">
        <v>99</v>
      </c>
      <c r="N16" s="149">
        <v>31</v>
      </c>
      <c r="P16" s="28" t="s">
        <v>97</v>
      </c>
      <c r="Q16" s="145" t="str">
        <f ca="1">_xlfn.IFNA(VLOOKUP(M16,企业实行不定时工作制和综合计算工时工作制审批!B:C,6,0),"")</f>
        <v/>
      </c>
    </row>
    <row r="17" customHeight="1" spans="1:17">
      <c r="A17" s="28"/>
      <c r="B17" s="28" t="s">
        <v>100</v>
      </c>
      <c r="C17" s="25"/>
      <c r="D17" s="26"/>
      <c r="E17" s="26"/>
      <c r="F17" s="35" t="s">
        <v>101</v>
      </c>
      <c r="G17" s="26" t="s">
        <v>102</v>
      </c>
      <c r="H17" s="28" t="s">
        <v>66</v>
      </c>
      <c r="I17" s="26" t="s">
        <v>70</v>
      </c>
      <c r="J17" s="26" t="str">
        <f>IF(F17:F225=I17:I225,"一致","不一致")</f>
        <v>不一致</v>
      </c>
      <c r="K17" s="64" t="s">
        <v>103</v>
      </c>
      <c r="L17" s="143" t="e">
        <f ca="1">IF(N17=$N$7,$N$7,VLOOKUP(N17,企业实行不定时工作制和综合计算工时工作制审批!A:C,9,0))</f>
        <v>#REF!</v>
      </c>
      <c r="M17" s="168" t="s">
        <v>104</v>
      </c>
      <c r="N17" s="149">
        <v>4</v>
      </c>
      <c r="P17" s="28" t="s">
        <v>100</v>
      </c>
      <c r="Q17" s="145" t="str">
        <f ca="1">_xlfn.IFNA(VLOOKUP(M17,企业实行不定时工作制和综合计算工时工作制审批!B:C,6,0),"")</f>
        <v/>
      </c>
    </row>
    <row r="18" customHeight="1" spans="1:17">
      <c r="A18" s="28"/>
      <c r="B18" s="28" t="s">
        <v>105</v>
      </c>
      <c r="C18" s="25"/>
      <c r="D18" s="26"/>
      <c r="E18" s="26"/>
      <c r="F18" s="26" t="s">
        <v>106</v>
      </c>
      <c r="G18" s="26"/>
      <c r="H18" s="28" t="s">
        <v>66</v>
      </c>
      <c r="I18" s="26"/>
      <c r="J18" s="26"/>
      <c r="K18" s="64"/>
      <c r="L18" s="143" t="str">
        <f ca="1">IF(N18=$N$7,$N$7,VLOOKUP(N18,企业实行不定时工作制和综合计算工时工作制审批!A:C,9,0))</f>
        <v>市级系统无</v>
      </c>
      <c r="M18" s="168" t="s">
        <v>76</v>
      </c>
      <c r="N18" s="149" t="s">
        <v>76</v>
      </c>
      <c r="P18" s="28" t="s">
        <v>105</v>
      </c>
      <c r="Q18" s="145" t="str">
        <f ca="1">_xlfn.IFNA(VLOOKUP(M18,企业实行不定时工作制和综合计算工时工作制审批!B:C,6,0),"")</f>
        <v/>
      </c>
    </row>
    <row r="19" customHeight="1" spans="1:17">
      <c r="A19" s="28">
        <v>6</v>
      </c>
      <c r="B19" s="28" t="s">
        <v>107</v>
      </c>
      <c r="C19" s="25"/>
      <c r="D19" s="26"/>
      <c r="E19" s="26"/>
      <c r="F19" s="26" t="s">
        <v>108</v>
      </c>
      <c r="G19" s="26" t="s">
        <v>109</v>
      </c>
      <c r="H19" s="28" t="s">
        <v>66</v>
      </c>
      <c r="I19" s="26" t="s">
        <v>70</v>
      </c>
      <c r="J19" s="26" t="str">
        <f>IF(F19:F222=I19:I222,"一致","不一致")</f>
        <v>不一致</v>
      </c>
      <c r="K19" s="64"/>
      <c r="L19" s="143" t="e">
        <f ca="1">IF(N19=$N$7,$N$7,VLOOKUP(N19,企业实行不定时工作制和综合计算工时工作制审批!A:C,9,0))</f>
        <v>#REF!</v>
      </c>
      <c r="M19" s="168" t="s">
        <v>110</v>
      </c>
      <c r="N19" s="149">
        <v>23</v>
      </c>
      <c r="P19" s="28" t="s">
        <v>107</v>
      </c>
      <c r="Q19" s="145" t="str">
        <f ca="1">_xlfn.IFNA(VLOOKUP(M19,企业实行不定时工作制和综合计算工时工作制审批!B:C,6,0),"")</f>
        <v/>
      </c>
    </row>
    <row r="20" customHeight="1" spans="1:17">
      <c r="A20" s="28">
        <v>11</v>
      </c>
      <c r="B20" s="28" t="s">
        <v>111</v>
      </c>
      <c r="C20" s="25"/>
      <c r="D20" s="26"/>
      <c r="E20" s="26"/>
      <c r="F20" s="26" t="s">
        <v>112</v>
      </c>
      <c r="G20" s="26" t="s">
        <v>113</v>
      </c>
      <c r="H20" s="28" t="s">
        <v>66</v>
      </c>
      <c r="I20" s="26" t="s">
        <v>70</v>
      </c>
      <c r="J20" s="26" t="str">
        <f>IF(F20:F227=I20:I227,"一致","不一致")</f>
        <v>不一致</v>
      </c>
      <c r="K20" s="64" t="s">
        <v>114</v>
      </c>
      <c r="L20" s="143" t="str">
        <f ca="1">IF(N20=$N$7,$N$7,VLOOKUP(N20,企业实行不定时工作制和综合计算工时工作制审批!A:C,9,0))</f>
        <v>市级系统无</v>
      </c>
      <c r="M20" s="168" t="s">
        <v>76</v>
      </c>
      <c r="N20" s="149" t="s">
        <v>76</v>
      </c>
      <c r="P20" s="28" t="s">
        <v>111</v>
      </c>
      <c r="Q20" s="145" t="str">
        <f ca="1">_xlfn.IFNA(VLOOKUP(M20,企业实行不定时工作制和综合计算工时工作制审批!B:C,6,0),"")</f>
        <v/>
      </c>
    </row>
    <row r="21" customHeight="1" spans="1:17">
      <c r="A21" s="28">
        <v>12</v>
      </c>
      <c r="B21" s="28" t="s">
        <v>115</v>
      </c>
      <c r="C21" s="25"/>
      <c r="D21" s="154" t="s">
        <v>116</v>
      </c>
      <c r="E21" s="26" t="s">
        <v>117</v>
      </c>
      <c r="F21" s="26" t="s">
        <v>118</v>
      </c>
      <c r="G21" s="26"/>
      <c r="H21" s="28" t="s">
        <v>66</v>
      </c>
      <c r="I21" s="26" t="s">
        <v>118</v>
      </c>
      <c r="J21" s="26" t="str">
        <f>IF(F21:F228=I21:I228,"一致","不一致")</f>
        <v>一致</v>
      </c>
      <c r="K21" s="64" t="s">
        <v>119</v>
      </c>
      <c r="L21" s="143" t="e">
        <f ca="1">IF(N21=$N$7,$N$7,VLOOKUP(N21,企业实行不定时工作制和综合计算工时工作制审批!A:C,9,0))</f>
        <v>#N/A</v>
      </c>
      <c r="M21" s="168" t="s">
        <v>118</v>
      </c>
      <c r="N21" s="149" t="s">
        <v>118</v>
      </c>
      <c r="P21" s="28" t="s">
        <v>115</v>
      </c>
      <c r="Q21" s="145" t="str">
        <f ca="1">_xlfn.IFNA(VLOOKUP(M21,企业实行不定时工作制和综合计算工时工作制审批!B:C,6,0),"")</f>
        <v/>
      </c>
    </row>
    <row r="22" customHeight="1" spans="1:17">
      <c r="A22" s="28">
        <v>13</v>
      </c>
      <c r="B22" s="28" t="s">
        <v>120</v>
      </c>
      <c r="C22" s="25"/>
      <c r="D22" s="155"/>
      <c r="E22" s="26"/>
      <c r="F22" s="26" t="s">
        <v>121</v>
      </c>
      <c r="G22" s="26" t="s">
        <v>122</v>
      </c>
      <c r="H22" s="28" t="s">
        <v>66</v>
      </c>
      <c r="I22" s="26" t="s">
        <v>99</v>
      </c>
      <c r="J22" s="26" t="str">
        <f>IF(F22:F228=I22:I228,"一致","不一致")</f>
        <v>不一致</v>
      </c>
      <c r="K22" s="64" t="s">
        <v>123</v>
      </c>
      <c r="L22" s="143" t="e">
        <f ca="1">IF(N22=$N$7,$N$7,VLOOKUP(N22,企业实行不定时工作制和综合计算工时工作制审批!A:C,9,0))</f>
        <v>#N/A</v>
      </c>
      <c r="M22" s="168" t="s">
        <v>124</v>
      </c>
      <c r="N22" s="149">
        <v>32</v>
      </c>
      <c r="P22" s="28" t="s">
        <v>120</v>
      </c>
      <c r="Q22" s="145" t="str">
        <f ca="1">_xlfn.IFNA(VLOOKUP(M22,企业实行不定时工作制和综合计算工时工作制审批!B:C,6,0),"")</f>
        <v/>
      </c>
    </row>
    <row r="23" customHeight="1" spans="1:17">
      <c r="A23" s="28">
        <v>14</v>
      </c>
      <c r="B23" s="28" t="s">
        <v>125</v>
      </c>
      <c r="C23" s="25"/>
      <c r="D23" s="155"/>
      <c r="E23" s="26"/>
      <c r="F23" s="26" t="s">
        <v>126</v>
      </c>
      <c r="G23" s="26"/>
      <c r="H23" s="28" t="s">
        <v>66</v>
      </c>
      <c r="I23" s="26" t="s">
        <v>124</v>
      </c>
      <c r="J23" s="26" t="str">
        <f>IF(F23:F229=I23:I229,"一致","不一致")</f>
        <v>不一致</v>
      </c>
      <c r="K23" s="64" t="s">
        <v>127</v>
      </c>
      <c r="L23" s="143" t="str">
        <f ca="1">IF(N23=$N$7,$N$7,VLOOKUP(N23,企业实行不定时工作制和综合计算工时工作制审批!A:C,9,0))</f>
        <v>市级系统无</v>
      </c>
      <c r="M23" s="168" t="s">
        <v>76</v>
      </c>
      <c r="N23" s="149" t="s">
        <v>76</v>
      </c>
      <c r="P23" s="28" t="s">
        <v>125</v>
      </c>
      <c r="Q23" s="145" t="str">
        <f ca="1">_xlfn.IFNA(VLOOKUP(M23,企业实行不定时工作制和综合计算工时工作制审批!B:C,6,0),"")</f>
        <v/>
      </c>
    </row>
    <row r="24" customHeight="1" spans="1:17">
      <c r="A24" s="28">
        <v>15</v>
      </c>
      <c r="B24" s="28" t="s">
        <v>128</v>
      </c>
      <c r="C24" s="25"/>
      <c r="D24" s="155"/>
      <c r="E24" s="26"/>
      <c r="F24" s="26" t="s">
        <v>129</v>
      </c>
      <c r="G24" s="26"/>
      <c r="H24" s="28" t="s">
        <v>66</v>
      </c>
      <c r="I24" s="26" t="s">
        <v>27</v>
      </c>
      <c r="J24" s="26" t="str">
        <f>IF(F24:F230=I24:I230,"一致","不一致")</f>
        <v>不一致</v>
      </c>
      <c r="K24" s="64" t="s">
        <v>130</v>
      </c>
      <c r="L24" s="143" t="e">
        <f ca="1">IF(N24=$N$7,$N$7,VLOOKUP(N24,企业实行不定时工作制和综合计算工时工作制审批!A:C,9,0))</f>
        <v>#N/A</v>
      </c>
      <c r="M24" s="168" t="s">
        <v>129</v>
      </c>
      <c r="N24" s="149" t="s">
        <v>129</v>
      </c>
      <c r="P24" s="28" t="s">
        <v>128</v>
      </c>
      <c r="Q24" s="145" t="str">
        <f ca="1">_xlfn.IFNA(VLOOKUP(M24,企业实行不定时工作制和综合计算工时工作制审批!B:C,6,0),"")</f>
        <v/>
      </c>
    </row>
    <row r="25" customHeight="1" spans="1:17">
      <c r="A25" s="28">
        <v>17</v>
      </c>
      <c r="B25" s="28" t="s">
        <v>131</v>
      </c>
      <c r="C25" s="25"/>
      <c r="D25" s="155"/>
      <c r="E25" s="26" t="s">
        <v>65</v>
      </c>
      <c r="F25" s="26" t="s">
        <v>65</v>
      </c>
      <c r="G25" s="26"/>
      <c r="H25" s="26"/>
      <c r="I25" s="26" t="s">
        <v>132</v>
      </c>
      <c r="J25" s="26" t="str">
        <f>IF(F25:F231=I25:I231,"一致","不一致")</f>
        <v>不一致</v>
      </c>
      <c r="K25" s="64" t="s">
        <v>133</v>
      </c>
      <c r="L25" s="143" t="e">
        <f ca="1">IF(N25=$N$7,$N$7,VLOOKUP(N25,企业实行不定时工作制和综合计算工时工作制审批!A:C,9,0))</f>
        <v>#REF!</v>
      </c>
      <c r="M25" s="168" t="s">
        <v>17</v>
      </c>
      <c r="N25" s="149">
        <v>2</v>
      </c>
      <c r="P25" s="28" t="s">
        <v>131</v>
      </c>
      <c r="Q25" s="145" t="e">
        <f ca="1">_xlfn.IFNA(VLOOKUP(M25,企业实行不定时工作制和综合计算工时工作制审批!B:C,6,0),"")</f>
        <v>#REF!</v>
      </c>
    </row>
    <row r="26" customHeight="1" spans="1:17">
      <c r="A26" s="28">
        <v>18</v>
      </c>
      <c r="B26" s="28" t="s">
        <v>134</v>
      </c>
      <c r="C26" s="25"/>
      <c r="D26" s="155"/>
      <c r="E26" s="26"/>
      <c r="F26" s="26" t="s">
        <v>135</v>
      </c>
      <c r="G26" s="26" t="s">
        <v>136</v>
      </c>
      <c r="H26" s="28" t="s">
        <v>66</v>
      </c>
      <c r="I26" s="26" t="s">
        <v>136</v>
      </c>
      <c r="J26" s="26" t="s">
        <v>137</v>
      </c>
      <c r="K26" s="64" t="s">
        <v>138</v>
      </c>
      <c r="L26" s="143" t="e">
        <f ca="1">IF(N26=$N$7,$N$7,VLOOKUP(N26,企业实行不定时工作制和综合计算工时工作制审批!A:C,9,0))</f>
        <v>#N/A</v>
      </c>
      <c r="M26" s="168" t="s">
        <v>135</v>
      </c>
      <c r="N26" s="149" t="s">
        <v>135</v>
      </c>
      <c r="P26" s="28" t="s">
        <v>134</v>
      </c>
      <c r="Q26" s="145" t="str">
        <f ca="1">_xlfn.IFNA(VLOOKUP(M26,企业实行不定时工作制和综合计算工时工作制审批!B:C,6,0),"")</f>
        <v/>
      </c>
    </row>
    <row r="27" customHeight="1" spans="1:17">
      <c r="A27" s="28">
        <v>19</v>
      </c>
      <c r="B27" s="28" t="s">
        <v>139</v>
      </c>
      <c r="C27" s="25"/>
      <c r="D27" s="155"/>
      <c r="E27" s="26"/>
      <c r="F27" s="26" t="s">
        <v>140</v>
      </c>
      <c r="G27" s="26" t="s">
        <v>141</v>
      </c>
      <c r="H27" s="28" t="s">
        <v>66</v>
      </c>
      <c r="I27" s="26" t="s">
        <v>142</v>
      </c>
      <c r="J27" s="26" t="str">
        <f>IF(F27:F232=I27:I232,"一致","不一致")</f>
        <v>不一致</v>
      </c>
      <c r="K27" s="64" t="s">
        <v>143</v>
      </c>
      <c r="L27" s="143" t="str">
        <f ca="1">IF(N27=$N$7,$N$7,VLOOKUP(N27,企业实行不定时工作制和综合计算工时工作制审批!A:C,9,0))</f>
        <v>市级系统无</v>
      </c>
      <c r="M27" s="168" t="s">
        <v>76</v>
      </c>
      <c r="N27" s="149" t="s">
        <v>76</v>
      </c>
      <c r="P27" s="28" t="s">
        <v>139</v>
      </c>
      <c r="Q27" s="145" t="str">
        <f ca="1">_xlfn.IFNA(VLOOKUP(M27,企业实行不定时工作制和综合计算工时工作制审批!B:C,6,0),"")</f>
        <v/>
      </c>
    </row>
    <row r="28" customHeight="1" spans="1:17">
      <c r="A28" s="28">
        <v>21</v>
      </c>
      <c r="B28" s="28" t="s">
        <v>144</v>
      </c>
      <c r="C28" s="25"/>
      <c r="D28" s="155"/>
      <c r="E28" s="26"/>
      <c r="F28" s="26" t="s">
        <v>145</v>
      </c>
      <c r="G28" s="26" t="s">
        <v>146</v>
      </c>
      <c r="H28" s="28" t="s">
        <v>66</v>
      </c>
      <c r="I28" s="26" t="s">
        <v>70</v>
      </c>
      <c r="J28" s="26" t="str">
        <f>IF(F28:F234=I28:I234,"一致","不一致")</f>
        <v>不一致</v>
      </c>
      <c r="K28" s="64" t="s">
        <v>147</v>
      </c>
      <c r="L28" s="143" t="str">
        <f ca="1">IF(N28=$N$7,$N$7,VLOOKUP(N28,企业实行不定时工作制和综合计算工时工作制审批!A:C,9,0))</f>
        <v>市级系统无</v>
      </c>
      <c r="M28" s="168" t="s">
        <v>76</v>
      </c>
      <c r="N28" s="149" t="s">
        <v>76</v>
      </c>
      <c r="P28" s="28" t="s">
        <v>144</v>
      </c>
      <c r="Q28" s="145" t="str">
        <f ca="1">_xlfn.IFNA(VLOOKUP(M28,企业实行不定时工作制和综合计算工时工作制审批!B:C,6,0),"")</f>
        <v/>
      </c>
    </row>
    <row r="29" customHeight="1" spans="1:17">
      <c r="A29" s="28">
        <v>22</v>
      </c>
      <c r="B29" s="28" t="s">
        <v>148</v>
      </c>
      <c r="C29" s="25"/>
      <c r="D29" s="155"/>
      <c r="E29" s="26"/>
      <c r="F29" s="26" t="s">
        <v>149</v>
      </c>
      <c r="G29" s="26" t="s">
        <v>146</v>
      </c>
      <c r="H29" s="28" t="s">
        <v>66</v>
      </c>
      <c r="I29" s="26" t="s">
        <v>70</v>
      </c>
      <c r="J29" s="26" t="str">
        <f>IF(F29:F235=I29:I235,"一致","不一致")</f>
        <v>不一致</v>
      </c>
      <c r="K29" s="64"/>
      <c r="L29" s="143" t="str">
        <f ca="1">IF(N29=$N$7,$N$7,VLOOKUP(N29,企业实行不定时工作制和综合计算工时工作制审批!A:C,9,0))</f>
        <v>市级系统无</v>
      </c>
      <c r="M29" s="168" t="s">
        <v>76</v>
      </c>
      <c r="N29" s="149" t="s">
        <v>76</v>
      </c>
      <c r="P29" s="28" t="s">
        <v>148</v>
      </c>
      <c r="Q29" s="145" t="str">
        <f ca="1">_xlfn.IFNA(VLOOKUP(M29,企业实行不定时工作制和综合计算工时工作制审批!B:C,6,0),"")</f>
        <v/>
      </c>
    </row>
    <row r="30" customHeight="1" spans="1:17">
      <c r="A30" s="28">
        <v>23</v>
      </c>
      <c r="B30" s="28" t="s">
        <v>150</v>
      </c>
      <c r="C30" s="25"/>
      <c r="D30" s="155"/>
      <c r="E30" s="26"/>
      <c r="F30" s="26" t="s">
        <v>151</v>
      </c>
      <c r="G30" s="26" t="s">
        <v>152</v>
      </c>
      <c r="H30" s="28" t="s">
        <v>66</v>
      </c>
      <c r="I30" s="26" t="s">
        <v>153</v>
      </c>
      <c r="J30" s="26" t="s">
        <v>137</v>
      </c>
      <c r="K30" s="64"/>
      <c r="L30" s="143" t="e">
        <f ca="1">IF(N30=$N$7,$N$7,VLOOKUP(N30,企业实行不定时工作制和综合计算工时工作制审批!A:C,9,0))</f>
        <v>#REF!</v>
      </c>
      <c r="M30" s="168" t="s">
        <v>154</v>
      </c>
      <c r="N30" s="149">
        <v>19</v>
      </c>
      <c r="P30" s="28" t="s">
        <v>150</v>
      </c>
      <c r="Q30" s="145" t="str">
        <f ca="1">_xlfn.IFNA(VLOOKUP(M30,企业实行不定时工作制和综合计算工时工作制审批!B:C,6,0),"")</f>
        <v/>
      </c>
    </row>
    <row r="31" customHeight="1" spans="1:17">
      <c r="A31" s="28">
        <v>24</v>
      </c>
      <c r="B31" s="28" t="s">
        <v>155</v>
      </c>
      <c r="C31" s="25"/>
      <c r="D31" s="155"/>
      <c r="E31" s="26"/>
      <c r="F31" s="26" t="s">
        <v>156</v>
      </c>
      <c r="G31" s="26" t="s">
        <v>157</v>
      </c>
      <c r="H31" s="28" t="s">
        <v>66</v>
      </c>
      <c r="I31" s="26" t="s">
        <v>158</v>
      </c>
      <c r="J31" s="26" t="s">
        <v>137</v>
      </c>
      <c r="K31" s="64"/>
      <c r="L31" s="143" t="e">
        <f ca="1">IF(N31=$N$7,$N$7,VLOOKUP(N31,企业实行不定时工作制和综合计算工时工作制审批!A:C,9,0))</f>
        <v>#REF!</v>
      </c>
      <c r="M31" s="168" t="s">
        <v>159</v>
      </c>
      <c r="N31" s="149">
        <v>20</v>
      </c>
      <c r="P31" s="28" t="s">
        <v>155</v>
      </c>
      <c r="Q31" s="145" t="str">
        <f ca="1">_xlfn.IFNA(VLOOKUP(M31,企业实行不定时工作制和综合计算工时工作制审批!B:C,6,0),"")</f>
        <v/>
      </c>
    </row>
    <row r="32" customHeight="1" spans="1:17">
      <c r="A32" s="28">
        <v>25</v>
      </c>
      <c r="B32" s="28" t="s">
        <v>160</v>
      </c>
      <c r="C32" s="25"/>
      <c r="D32" s="155"/>
      <c r="E32" s="26"/>
      <c r="F32" s="26" t="s">
        <v>161</v>
      </c>
      <c r="G32" s="26" t="s">
        <v>162</v>
      </c>
      <c r="H32" s="28" t="s">
        <v>66</v>
      </c>
      <c r="I32" s="26" t="s">
        <v>163</v>
      </c>
      <c r="J32" s="26" t="s">
        <v>137</v>
      </c>
      <c r="K32" s="64"/>
      <c r="L32" s="143" t="e">
        <f ca="1">IF(N32=$N$7,$N$7,VLOOKUP(N32,企业实行不定时工作制和综合计算工时工作制审批!A:C,9,0))</f>
        <v>#REF!</v>
      </c>
      <c r="M32" s="168" t="s">
        <v>164</v>
      </c>
      <c r="N32" s="149">
        <v>21</v>
      </c>
      <c r="P32" s="28" t="s">
        <v>160</v>
      </c>
      <c r="Q32" s="145" t="str">
        <f ca="1">_xlfn.IFNA(VLOOKUP(M32,企业实行不定时工作制和综合计算工时工作制审批!B:C,6,0),"")</f>
        <v/>
      </c>
    </row>
    <row r="33" customHeight="1" spans="1:17">
      <c r="A33" s="28">
        <v>26</v>
      </c>
      <c r="B33" s="28" t="s">
        <v>165</v>
      </c>
      <c r="C33" s="25"/>
      <c r="D33" s="155"/>
      <c r="E33" s="26" t="s">
        <v>166</v>
      </c>
      <c r="F33" s="26" t="s">
        <v>167</v>
      </c>
      <c r="G33" s="26" t="s">
        <v>168</v>
      </c>
      <c r="H33" s="28" t="s">
        <v>66</v>
      </c>
      <c r="I33" s="26" t="s">
        <v>70</v>
      </c>
      <c r="J33" s="26" t="str">
        <f>IF(F33:F239=I33:I239,"一致","不一致")</f>
        <v>不一致</v>
      </c>
      <c r="K33" s="64" t="s">
        <v>169</v>
      </c>
      <c r="L33" s="143" t="str">
        <f ca="1">IF(N33=$N$7,$N$7,VLOOKUP(N33,企业实行不定时工作制和综合计算工时工作制审批!A:C,9,0))</f>
        <v>市级系统无</v>
      </c>
      <c r="M33" s="168" t="s">
        <v>76</v>
      </c>
      <c r="N33" s="149" t="s">
        <v>76</v>
      </c>
      <c r="P33" s="28" t="s">
        <v>165</v>
      </c>
      <c r="Q33" s="145" t="str">
        <f ca="1">_xlfn.IFNA(VLOOKUP(M33,企业实行不定时工作制和综合计算工时工作制审批!B:C,6,0),"")</f>
        <v/>
      </c>
    </row>
    <row r="34" customHeight="1" spans="1:17">
      <c r="A34" s="28">
        <v>27</v>
      </c>
      <c r="B34" s="28" t="s">
        <v>170</v>
      </c>
      <c r="C34" s="25"/>
      <c r="D34" s="155"/>
      <c r="E34" s="26"/>
      <c r="F34" s="156" t="s">
        <v>171</v>
      </c>
      <c r="G34" s="26" t="s">
        <v>172</v>
      </c>
      <c r="H34" s="28" t="s">
        <v>66</v>
      </c>
      <c r="I34" s="26" t="s">
        <v>70</v>
      </c>
      <c r="J34" s="26" t="str">
        <f t="shared" ref="J34:J49" si="1">IF(F34:F241=I34:I241,"一致","不一致")</f>
        <v>不一致</v>
      </c>
      <c r="K34" s="64"/>
      <c r="L34" s="143" t="str">
        <f ca="1">IF(N34=$N$7,$N$7,VLOOKUP(N34,企业实行不定时工作制和综合计算工时工作制审批!A:C,9,0))</f>
        <v>市级系统无</v>
      </c>
      <c r="M34" s="168" t="s">
        <v>76</v>
      </c>
      <c r="N34" s="149" t="s">
        <v>76</v>
      </c>
      <c r="P34" s="28" t="s">
        <v>170</v>
      </c>
      <c r="Q34" s="145" t="str">
        <f ca="1">_xlfn.IFNA(VLOOKUP(M34,企业实行不定时工作制和综合计算工时工作制审批!B:C,6,0),"")</f>
        <v/>
      </c>
    </row>
    <row r="35" customHeight="1" spans="1:17">
      <c r="A35" s="28">
        <v>28</v>
      </c>
      <c r="B35" s="28" t="s">
        <v>173</v>
      </c>
      <c r="C35" s="25"/>
      <c r="D35" s="155"/>
      <c r="E35" s="26"/>
      <c r="F35" s="157"/>
      <c r="G35" s="26" t="s">
        <v>174</v>
      </c>
      <c r="H35" s="28" t="s">
        <v>66</v>
      </c>
      <c r="I35" s="26" t="s">
        <v>70</v>
      </c>
      <c r="J35" s="26" t="str">
        <f t="shared" si="1"/>
        <v>不一致</v>
      </c>
      <c r="K35" s="64"/>
      <c r="L35" s="143" t="str">
        <f ca="1">IF(N35=$N$7,$N$7,VLOOKUP(N35,企业实行不定时工作制和综合计算工时工作制审批!A:C,9,0))</f>
        <v>市级系统无</v>
      </c>
      <c r="M35" s="168" t="s">
        <v>76</v>
      </c>
      <c r="N35" s="149" t="s">
        <v>76</v>
      </c>
      <c r="P35" s="28" t="s">
        <v>173</v>
      </c>
      <c r="Q35" s="145" t="str">
        <f ca="1">_xlfn.IFNA(VLOOKUP(M35,企业实行不定时工作制和综合计算工时工作制审批!B:C,6,0),"")</f>
        <v/>
      </c>
    </row>
    <row r="36" customHeight="1" spans="1:17">
      <c r="A36" s="28">
        <v>29</v>
      </c>
      <c r="B36" s="28" t="s">
        <v>175</v>
      </c>
      <c r="C36" s="25"/>
      <c r="D36" s="155"/>
      <c r="E36" s="26"/>
      <c r="F36" s="157"/>
      <c r="G36" s="26" t="s">
        <v>176</v>
      </c>
      <c r="H36" s="28" t="s">
        <v>66</v>
      </c>
      <c r="I36" s="26" t="s">
        <v>70</v>
      </c>
      <c r="J36" s="26" t="str">
        <f t="shared" si="1"/>
        <v>不一致</v>
      </c>
      <c r="K36" s="64"/>
      <c r="L36" s="143" t="str">
        <f ca="1">IF(N36=$N$7,$N$7,VLOOKUP(N36,企业实行不定时工作制和综合计算工时工作制审批!A:C,9,0))</f>
        <v>市级系统无</v>
      </c>
      <c r="M36" s="168" t="s">
        <v>76</v>
      </c>
      <c r="N36" s="149" t="s">
        <v>76</v>
      </c>
      <c r="P36" s="28" t="s">
        <v>175</v>
      </c>
      <c r="Q36" s="145" t="str">
        <f ca="1">_xlfn.IFNA(VLOOKUP(M36,企业实行不定时工作制和综合计算工时工作制审批!B:C,6,0),"")</f>
        <v/>
      </c>
    </row>
    <row r="37" customHeight="1" spans="1:17">
      <c r="A37" s="28">
        <v>30</v>
      </c>
      <c r="B37" s="28" t="s">
        <v>177</v>
      </c>
      <c r="C37" s="25"/>
      <c r="D37" s="155"/>
      <c r="E37" s="26"/>
      <c r="F37" s="157"/>
      <c r="G37" s="26" t="s">
        <v>178</v>
      </c>
      <c r="H37" s="28" t="s">
        <v>66</v>
      </c>
      <c r="I37" s="26" t="s">
        <v>70</v>
      </c>
      <c r="J37" s="26" t="str">
        <f t="shared" si="1"/>
        <v>不一致</v>
      </c>
      <c r="K37" s="64"/>
      <c r="L37" s="143" t="str">
        <f ca="1">IF(N37=$N$7,$N$7,VLOOKUP(N37,企业实行不定时工作制和综合计算工时工作制审批!A:C,9,0))</f>
        <v>市级系统无</v>
      </c>
      <c r="M37" s="168" t="s">
        <v>76</v>
      </c>
      <c r="N37" s="149" t="s">
        <v>76</v>
      </c>
      <c r="P37" s="28" t="s">
        <v>177</v>
      </c>
      <c r="Q37" s="145" t="str">
        <f ca="1">_xlfn.IFNA(VLOOKUP(M37,企业实行不定时工作制和综合计算工时工作制审批!B:C,6,0),"")</f>
        <v/>
      </c>
    </row>
    <row r="38" customHeight="1" spans="1:17">
      <c r="A38" s="28">
        <v>31</v>
      </c>
      <c r="B38" s="28" t="s">
        <v>179</v>
      </c>
      <c r="C38" s="25"/>
      <c r="D38" s="155"/>
      <c r="E38" s="26"/>
      <c r="F38" s="118"/>
      <c r="G38" s="26" t="s">
        <v>180</v>
      </c>
      <c r="H38" s="28" t="s">
        <v>66</v>
      </c>
      <c r="I38" s="26" t="s">
        <v>70</v>
      </c>
      <c r="J38" s="26" t="str">
        <f t="shared" si="1"/>
        <v>不一致</v>
      </c>
      <c r="K38" s="64"/>
      <c r="L38" s="143" t="str">
        <f ca="1">IF(N38=$N$7,$N$7,VLOOKUP(N38,企业实行不定时工作制和综合计算工时工作制审批!A:C,9,0))</f>
        <v>市级系统无</v>
      </c>
      <c r="M38" s="168" t="s">
        <v>76</v>
      </c>
      <c r="N38" s="149" t="s">
        <v>76</v>
      </c>
      <c r="P38" s="28" t="s">
        <v>179</v>
      </c>
      <c r="Q38" s="145" t="str">
        <f ca="1">_xlfn.IFNA(VLOOKUP(M38,企业实行不定时工作制和综合计算工时工作制审批!B:C,6,0),"")</f>
        <v/>
      </c>
    </row>
    <row r="39" customHeight="1" spans="1:17">
      <c r="A39" s="28">
        <v>32</v>
      </c>
      <c r="B39" s="28" t="s">
        <v>181</v>
      </c>
      <c r="C39" s="25"/>
      <c r="D39" s="155"/>
      <c r="E39" s="26"/>
      <c r="F39" s="26" t="s">
        <v>182</v>
      </c>
      <c r="G39" s="26" t="s">
        <v>168</v>
      </c>
      <c r="H39" s="28" t="s">
        <v>66</v>
      </c>
      <c r="I39" s="26" t="s">
        <v>70</v>
      </c>
      <c r="J39" s="26" t="str">
        <f t="shared" si="1"/>
        <v>不一致</v>
      </c>
      <c r="K39" s="64" t="s">
        <v>183</v>
      </c>
      <c r="L39" s="143" t="str">
        <f ca="1">IF(N39=$N$7,$N$7,VLOOKUP(N39,企业实行不定时工作制和综合计算工时工作制审批!A:C,9,0))</f>
        <v>市级系统无</v>
      </c>
      <c r="M39" s="168" t="s">
        <v>76</v>
      </c>
      <c r="N39" s="149" t="s">
        <v>76</v>
      </c>
      <c r="P39" s="28" t="s">
        <v>181</v>
      </c>
      <c r="Q39" s="145" t="str">
        <f ca="1">_xlfn.IFNA(VLOOKUP(M39,企业实行不定时工作制和综合计算工时工作制审批!B:C,6,0),"")</f>
        <v/>
      </c>
    </row>
    <row r="40" customHeight="1" spans="1:17">
      <c r="A40" s="28">
        <v>33</v>
      </c>
      <c r="B40" s="28" t="s">
        <v>184</v>
      </c>
      <c r="C40" s="25"/>
      <c r="D40" s="155"/>
      <c r="E40" s="26"/>
      <c r="F40" s="26" t="s">
        <v>185</v>
      </c>
      <c r="G40" s="26"/>
      <c r="H40" s="28" t="s">
        <v>66</v>
      </c>
      <c r="I40" s="26" t="s">
        <v>70</v>
      </c>
      <c r="J40" s="26" t="str">
        <f t="shared" si="1"/>
        <v>不一致</v>
      </c>
      <c r="K40" s="64"/>
      <c r="L40" s="143" t="str">
        <f ca="1">IF(N40=$N$7,$N$7,VLOOKUP(N40,企业实行不定时工作制和综合计算工时工作制审批!A:C,9,0))</f>
        <v>市级系统无</v>
      </c>
      <c r="M40" s="168" t="s">
        <v>76</v>
      </c>
      <c r="N40" s="149" t="s">
        <v>76</v>
      </c>
      <c r="P40" s="28" t="s">
        <v>184</v>
      </c>
      <c r="Q40" s="145" t="str">
        <f ca="1">_xlfn.IFNA(VLOOKUP(M40,企业实行不定时工作制和综合计算工时工作制审批!B:C,6,0),"")</f>
        <v/>
      </c>
    </row>
    <row r="41" customHeight="1" spans="1:17">
      <c r="A41" s="28">
        <v>34</v>
      </c>
      <c r="B41" s="28" t="s">
        <v>186</v>
      </c>
      <c r="C41" s="25"/>
      <c r="D41" s="155"/>
      <c r="E41" s="26"/>
      <c r="F41" s="26" t="s">
        <v>187</v>
      </c>
      <c r="G41" s="26" t="s">
        <v>168</v>
      </c>
      <c r="H41" s="28" t="s">
        <v>66</v>
      </c>
      <c r="I41" s="26" t="s">
        <v>70</v>
      </c>
      <c r="J41" s="26" t="str">
        <f t="shared" si="1"/>
        <v>不一致</v>
      </c>
      <c r="K41" s="64" t="s">
        <v>188</v>
      </c>
      <c r="L41" s="143" t="str">
        <f ca="1">IF(N41=$N$7,$N$7,VLOOKUP(N41,企业实行不定时工作制和综合计算工时工作制审批!A:C,9,0))</f>
        <v>市级系统无</v>
      </c>
      <c r="M41" s="168" t="s">
        <v>76</v>
      </c>
      <c r="N41" s="149" t="s">
        <v>76</v>
      </c>
      <c r="P41" s="28" t="s">
        <v>186</v>
      </c>
      <c r="Q41" s="145" t="str">
        <f ca="1">_xlfn.IFNA(VLOOKUP(M41,企业实行不定时工作制和综合计算工时工作制审批!B:C,6,0),"")</f>
        <v/>
      </c>
    </row>
    <row r="42" customHeight="1" spans="1:17">
      <c r="A42" s="28">
        <v>35</v>
      </c>
      <c r="B42" s="28" t="s">
        <v>189</v>
      </c>
      <c r="C42" s="25"/>
      <c r="D42" s="155"/>
      <c r="E42" s="26"/>
      <c r="F42" s="26" t="s">
        <v>190</v>
      </c>
      <c r="G42" s="26"/>
      <c r="H42" s="28" t="s">
        <v>66</v>
      </c>
      <c r="I42" s="26" t="s">
        <v>70</v>
      </c>
      <c r="J42" s="26" t="str">
        <f t="shared" si="1"/>
        <v>不一致</v>
      </c>
      <c r="K42" s="64"/>
      <c r="L42" s="143" t="str">
        <f ca="1">IF(N42=$N$7,$N$7,VLOOKUP(N42,企业实行不定时工作制和综合计算工时工作制审批!A:C,9,0))</f>
        <v>市级系统无</v>
      </c>
      <c r="M42" s="168" t="s">
        <v>76</v>
      </c>
      <c r="N42" s="149" t="s">
        <v>76</v>
      </c>
      <c r="P42" s="28" t="s">
        <v>189</v>
      </c>
      <c r="Q42" s="145" t="str">
        <f ca="1">_xlfn.IFNA(VLOOKUP(M42,企业实行不定时工作制和综合计算工时工作制审批!B:C,6,0),"")</f>
        <v/>
      </c>
    </row>
    <row r="43" customHeight="1" spans="1:17">
      <c r="A43" s="28">
        <v>36</v>
      </c>
      <c r="B43" s="28" t="s">
        <v>191</v>
      </c>
      <c r="C43" s="25"/>
      <c r="D43" s="155"/>
      <c r="E43" s="26"/>
      <c r="F43" s="26" t="s">
        <v>192</v>
      </c>
      <c r="G43" s="26" t="s">
        <v>193</v>
      </c>
      <c r="H43" s="28" t="s">
        <v>66</v>
      </c>
      <c r="I43" s="26" t="s">
        <v>194</v>
      </c>
      <c r="J43" s="26" t="str">
        <f t="shared" si="1"/>
        <v>不一致</v>
      </c>
      <c r="K43" s="64" t="s">
        <v>195</v>
      </c>
      <c r="L43" s="143" t="e">
        <f ca="1">IF(N43=$N$7,$N$7,VLOOKUP(N43,企业实行不定时工作制和综合计算工时工作制审批!A:C,9,0))</f>
        <v>#N/A</v>
      </c>
      <c r="M43" s="168" t="s">
        <v>101</v>
      </c>
      <c r="N43" s="149" t="s">
        <v>196</v>
      </c>
      <c r="P43" s="28" t="s">
        <v>191</v>
      </c>
      <c r="Q43" s="145" t="str">
        <f ca="1">_xlfn.IFNA(VLOOKUP(M43,企业实行不定时工作制和综合计算工时工作制审批!B:C,6,0),"")</f>
        <v/>
      </c>
    </row>
    <row r="44" customHeight="1" spans="1:17">
      <c r="A44" s="28">
        <v>37</v>
      </c>
      <c r="B44" s="28" t="s">
        <v>197</v>
      </c>
      <c r="C44" s="25"/>
      <c r="D44" s="155"/>
      <c r="E44" s="26"/>
      <c r="F44" s="26" t="s">
        <v>198</v>
      </c>
      <c r="G44" s="45" t="s">
        <v>199</v>
      </c>
      <c r="H44" s="28" t="s">
        <v>66</v>
      </c>
      <c r="I44" s="26" t="s">
        <v>70</v>
      </c>
      <c r="J44" s="26" t="str">
        <f t="shared" si="1"/>
        <v>不一致</v>
      </c>
      <c r="K44" s="64" t="s">
        <v>200</v>
      </c>
      <c r="L44" s="143" t="e">
        <f ca="1">IF(N44=$N$7,$N$7,VLOOKUP(N44,企业实行不定时工作制和综合计算工时工作制审批!A:C,9,0))</f>
        <v>#N/A</v>
      </c>
      <c r="M44" s="168" t="s">
        <v>201</v>
      </c>
      <c r="N44" s="149" t="s">
        <v>202</v>
      </c>
      <c r="P44" s="28" t="s">
        <v>197</v>
      </c>
      <c r="Q44" s="145" t="str">
        <f ca="1">_xlfn.IFNA(VLOOKUP(M44,企业实行不定时工作制和综合计算工时工作制审批!B:C,6,0),"")</f>
        <v/>
      </c>
    </row>
    <row r="45" customHeight="1" spans="1:17">
      <c r="A45" s="28">
        <v>38</v>
      </c>
      <c r="B45" s="28" t="s">
        <v>203</v>
      </c>
      <c r="C45" s="25"/>
      <c r="D45" s="155"/>
      <c r="E45" s="26"/>
      <c r="F45" s="26"/>
      <c r="G45" s="45" t="s">
        <v>204</v>
      </c>
      <c r="H45" s="28" t="s">
        <v>66</v>
      </c>
      <c r="I45" s="26" t="s">
        <v>70</v>
      </c>
      <c r="J45" s="26" t="str">
        <f t="shared" si="1"/>
        <v>不一致</v>
      </c>
      <c r="K45" s="64" t="s">
        <v>205</v>
      </c>
      <c r="L45" s="143" t="e">
        <f ca="1">IF(N45=$N$7,$N$7,VLOOKUP(N45,企业实行不定时工作制和综合计算工时工作制审批!A:C,9,0))</f>
        <v>#N/A</v>
      </c>
      <c r="M45" s="168" t="s">
        <v>201</v>
      </c>
      <c r="N45" s="149" t="s">
        <v>202</v>
      </c>
      <c r="P45" s="28" t="s">
        <v>203</v>
      </c>
      <c r="Q45" s="145" t="str">
        <f ca="1">_xlfn.IFNA(VLOOKUP(M45,企业实行不定时工作制和综合计算工时工作制审批!B:C,6,0),"")</f>
        <v/>
      </c>
    </row>
    <row r="46" customHeight="1" spans="1:17">
      <c r="A46" s="28">
        <v>39</v>
      </c>
      <c r="B46" s="28" t="s">
        <v>206</v>
      </c>
      <c r="C46" s="25"/>
      <c r="D46" s="155"/>
      <c r="E46" s="26" t="s">
        <v>29</v>
      </c>
      <c r="F46" s="26" t="s">
        <v>187</v>
      </c>
      <c r="G46" s="26" t="s">
        <v>168</v>
      </c>
      <c r="H46" s="28" t="s">
        <v>66</v>
      </c>
      <c r="I46" s="26" t="s">
        <v>187</v>
      </c>
      <c r="J46" s="26" t="str">
        <f t="shared" si="1"/>
        <v>一致</v>
      </c>
      <c r="K46" s="64"/>
      <c r="L46" s="143" t="e">
        <f ca="1">IF(N46=$N$7,$N$7,VLOOKUP(N46,企业实行不定时工作制和综合计算工时工作制审批!A:C,9,0))</f>
        <v>#N/A</v>
      </c>
      <c r="M46" s="168" t="s">
        <v>187</v>
      </c>
      <c r="N46" s="149">
        <v>49</v>
      </c>
      <c r="P46" s="28" t="s">
        <v>206</v>
      </c>
      <c r="Q46" s="145" t="str">
        <f ca="1">_xlfn.IFNA(VLOOKUP(M46,企业实行不定时工作制和综合计算工时工作制审批!B:C,6,0),"")</f>
        <v/>
      </c>
    </row>
    <row r="47" customHeight="1" spans="1:17">
      <c r="A47" s="28">
        <v>40</v>
      </c>
      <c r="B47" s="28" t="s">
        <v>207</v>
      </c>
      <c r="C47" s="25"/>
      <c r="D47" s="155"/>
      <c r="E47" s="26"/>
      <c r="F47" s="26" t="s">
        <v>208</v>
      </c>
      <c r="G47" s="26"/>
      <c r="H47" s="28" t="s">
        <v>66</v>
      </c>
      <c r="I47" s="26" t="s">
        <v>70</v>
      </c>
      <c r="J47" s="26" t="str">
        <f t="shared" si="1"/>
        <v>不一致</v>
      </c>
      <c r="K47" s="64" t="s">
        <v>209</v>
      </c>
      <c r="L47" s="143" t="e">
        <f ca="1">IF(N47=$N$7,$N$7,VLOOKUP(N47,企业实行不定时工作制和综合计算工时工作制审批!A:C,9,0))</f>
        <v>#N/A</v>
      </c>
      <c r="M47" s="168" t="s">
        <v>61</v>
      </c>
      <c r="N47" s="149">
        <v>59</v>
      </c>
      <c r="P47" s="28" t="s">
        <v>207</v>
      </c>
      <c r="Q47" s="145" t="str">
        <f ca="1">_xlfn.IFNA(VLOOKUP(M47,企业实行不定时工作制和综合计算工时工作制审批!B:C,6,0),"")</f>
        <v/>
      </c>
    </row>
    <row r="48" customHeight="1" spans="1:17">
      <c r="A48" s="28">
        <v>41</v>
      </c>
      <c r="B48" s="28" t="s">
        <v>210</v>
      </c>
      <c r="C48" s="25"/>
      <c r="D48" s="155"/>
      <c r="E48" s="26"/>
      <c r="F48" s="26" t="s">
        <v>190</v>
      </c>
      <c r="G48" s="26"/>
      <c r="H48" s="28" t="s">
        <v>66</v>
      </c>
      <c r="I48" s="26" t="s">
        <v>190</v>
      </c>
      <c r="J48" s="26" t="str">
        <f t="shared" si="1"/>
        <v>一致</v>
      </c>
      <c r="K48" s="64"/>
      <c r="L48" s="143" t="e">
        <f ca="1">IF(N48=$N$7,$N$7,VLOOKUP(N48,企业实行不定时工作制和综合计算工时工作制审批!A:C,9,0))</f>
        <v>#N/A</v>
      </c>
      <c r="M48" s="168" t="s">
        <v>187</v>
      </c>
      <c r="N48" s="149">
        <v>49</v>
      </c>
      <c r="P48" s="28" t="s">
        <v>210</v>
      </c>
      <c r="Q48" s="145" t="str">
        <f ca="1">_xlfn.IFNA(VLOOKUP(M48,企业实行不定时工作制和综合计算工时工作制审批!B:C,6,0),"")</f>
        <v/>
      </c>
    </row>
    <row r="49" customHeight="1" spans="1:17">
      <c r="A49" s="28">
        <v>42</v>
      </c>
      <c r="B49" s="28" t="s">
        <v>211</v>
      </c>
      <c r="C49" s="25"/>
      <c r="D49" s="155"/>
      <c r="E49" s="26"/>
      <c r="F49" s="26" t="s">
        <v>212</v>
      </c>
      <c r="G49" s="26" t="s">
        <v>213</v>
      </c>
      <c r="H49" s="28" t="s">
        <v>66</v>
      </c>
      <c r="I49" s="26" t="s">
        <v>70</v>
      </c>
      <c r="J49" s="26" t="str">
        <f t="shared" si="1"/>
        <v>不一致</v>
      </c>
      <c r="K49" s="64" t="s">
        <v>195</v>
      </c>
      <c r="L49" s="143" t="e">
        <f ca="1">IF(N49=$N$7,$N$7,VLOOKUP(N49,企业实行不定时工作制和综合计算工时工作制审批!A:C,9,0))</f>
        <v>#N/A</v>
      </c>
      <c r="M49" s="168" t="s">
        <v>101</v>
      </c>
      <c r="N49" s="149" t="s">
        <v>196</v>
      </c>
      <c r="P49" s="28" t="s">
        <v>211</v>
      </c>
      <c r="Q49" s="145" t="str">
        <f ca="1">_xlfn.IFNA(VLOOKUP(M49,企业实行不定时工作制和综合计算工时工作制审批!B:C,6,0),"")</f>
        <v/>
      </c>
    </row>
    <row r="50" customHeight="1" spans="1:17">
      <c r="A50" s="28">
        <v>43</v>
      </c>
      <c r="B50" s="28" t="s">
        <v>214</v>
      </c>
      <c r="C50" s="25"/>
      <c r="D50" s="155"/>
      <c r="E50" s="26"/>
      <c r="F50" s="26" t="s">
        <v>215</v>
      </c>
      <c r="G50" s="26" t="s">
        <v>216</v>
      </c>
      <c r="H50" s="28" t="s">
        <v>66</v>
      </c>
      <c r="I50" s="26" t="s">
        <v>217</v>
      </c>
      <c r="J50" s="26" t="s">
        <v>218</v>
      </c>
      <c r="K50" s="64"/>
      <c r="L50" s="143" t="e">
        <f ca="1">IF(N50=$N$7,$N$7,VLOOKUP(N50,企业实行不定时工作制和综合计算工时工作制审批!A:C,9,0))</f>
        <v>#N/A</v>
      </c>
      <c r="M50" s="168" t="s">
        <v>217</v>
      </c>
      <c r="N50" s="149">
        <v>60</v>
      </c>
      <c r="P50" s="28" t="s">
        <v>214</v>
      </c>
      <c r="Q50" s="145" t="str">
        <f ca="1">_xlfn.IFNA(VLOOKUP(M50,企业实行不定时工作制和综合计算工时工作制审批!B:C,6,0),"")</f>
        <v/>
      </c>
    </row>
    <row r="51" customHeight="1" spans="1:17">
      <c r="A51" s="28">
        <v>44</v>
      </c>
      <c r="B51" s="28" t="s">
        <v>219</v>
      </c>
      <c r="C51" s="25"/>
      <c r="D51" s="155"/>
      <c r="E51" s="26"/>
      <c r="F51" s="26"/>
      <c r="G51" s="26" t="s">
        <v>220</v>
      </c>
      <c r="H51" s="28" t="s">
        <v>66</v>
      </c>
      <c r="I51" s="26" t="s">
        <v>220</v>
      </c>
      <c r="J51" s="26" t="s">
        <v>137</v>
      </c>
      <c r="K51" s="64" t="s">
        <v>221</v>
      </c>
      <c r="L51" s="143" t="e">
        <f ca="1">IF(N51=$N$7,$N$7,VLOOKUP(N51,企业实行不定时工作制和综合计算工时工作制审批!A:C,9,0))</f>
        <v>#N/A</v>
      </c>
      <c r="M51" s="168" t="s">
        <v>220</v>
      </c>
      <c r="N51" s="149">
        <v>47</v>
      </c>
      <c r="P51" s="28" t="s">
        <v>219</v>
      </c>
      <c r="Q51" s="145" t="str">
        <f ca="1">_xlfn.IFNA(VLOOKUP(M51,企业实行不定时工作制和综合计算工时工作制审批!B:C,6,0),"")</f>
        <v/>
      </c>
    </row>
    <row r="52" customHeight="1" spans="1:17">
      <c r="A52" s="28">
        <v>45</v>
      </c>
      <c r="B52" s="28" t="s">
        <v>222</v>
      </c>
      <c r="C52" s="25"/>
      <c r="D52" s="155"/>
      <c r="E52" s="26"/>
      <c r="F52" s="26"/>
      <c r="G52" s="26" t="s">
        <v>223</v>
      </c>
      <c r="H52" s="28" t="s">
        <v>66</v>
      </c>
      <c r="I52" s="26" t="s">
        <v>224</v>
      </c>
      <c r="J52" s="26" t="str">
        <f>IF(F52:F259=I52:I259,"一致","不一致")</f>
        <v>不一致</v>
      </c>
      <c r="K52" s="64" t="s">
        <v>225</v>
      </c>
      <c r="L52" s="143" t="e">
        <f ca="1">IF(N52=$N$7,$N$7,VLOOKUP(N52,企业实行不定时工作制和综合计算工时工作制审批!A:C,9,0))</f>
        <v>#N/A</v>
      </c>
      <c r="M52" s="168" t="s">
        <v>224</v>
      </c>
      <c r="N52" s="149">
        <v>50</v>
      </c>
      <c r="P52" s="28" t="s">
        <v>222</v>
      </c>
      <c r="Q52" s="145" t="str">
        <f ca="1">_xlfn.IFNA(VLOOKUP(M52,企业实行不定时工作制和综合计算工时工作制审批!B:C,6,0),"")</f>
        <v/>
      </c>
    </row>
    <row r="53" customHeight="1" spans="1:17">
      <c r="A53" s="28">
        <v>46</v>
      </c>
      <c r="B53" s="28" t="s">
        <v>226</v>
      </c>
      <c r="C53" s="25"/>
      <c r="D53" s="155"/>
      <c r="E53" s="26"/>
      <c r="F53" s="26"/>
      <c r="G53" s="26" t="s">
        <v>227</v>
      </c>
      <c r="H53" s="28" t="s">
        <v>66</v>
      </c>
      <c r="I53" s="26" t="s">
        <v>227</v>
      </c>
      <c r="J53" s="26" t="s">
        <v>137</v>
      </c>
      <c r="K53" s="64"/>
      <c r="L53" s="143" t="e">
        <f ca="1">IF(N53=$N$7,$N$7,VLOOKUP(N53,企业实行不定时工作制和综合计算工时工作制审批!A:C,9,0))</f>
        <v>#N/A</v>
      </c>
      <c r="M53" s="168" t="s">
        <v>228</v>
      </c>
      <c r="N53" s="149">
        <v>52</v>
      </c>
      <c r="P53" s="28" t="s">
        <v>226</v>
      </c>
      <c r="Q53" s="145" t="str">
        <f ca="1">_xlfn.IFNA(VLOOKUP(M53,企业实行不定时工作制和综合计算工时工作制审批!B:C,6,0),"")</f>
        <v/>
      </c>
    </row>
    <row r="54" customHeight="1" spans="1:17">
      <c r="A54" s="28">
        <v>47</v>
      </c>
      <c r="B54" s="28" t="s">
        <v>229</v>
      </c>
      <c r="C54" s="25"/>
      <c r="D54" s="155"/>
      <c r="E54" s="26"/>
      <c r="F54" s="26"/>
      <c r="G54" s="26" t="s">
        <v>230</v>
      </c>
      <c r="H54" s="28" t="s">
        <v>66</v>
      </c>
      <c r="I54" s="26" t="s">
        <v>230</v>
      </c>
      <c r="J54" s="26" t="s">
        <v>137</v>
      </c>
      <c r="K54" s="64"/>
      <c r="L54" s="143" t="e">
        <f ca="1">IF(N54=$N$7,$N$7,VLOOKUP(N54,企业实行不定时工作制和综合计算工时工作制审批!A:C,9,0))</f>
        <v>#N/A</v>
      </c>
      <c r="M54" s="168" t="s">
        <v>228</v>
      </c>
      <c r="N54" s="149">
        <v>52</v>
      </c>
      <c r="P54" s="28" t="s">
        <v>229</v>
      </c>
      <c r="Q54" s="145" t="str">
        <f ca="1">_xlfn.IFNA(VLOOKUP(M54,企业实行不定时工作制和综合计算工时工作制审批!B:C,6,0),"")</f>
        <v/>
      </c>
    </row>
    <row r="55" customHeight="1" spans="1:17">
      <c r="A55" s="28">
        <v>48</v>
      </c>
      <c r="B55" s="28" t="s">
        <v>231</v>
      </c>
      <c r="C55" s="25"/>
      <c r="D55" s="155"/>
      <c r="E55" s="26"/>
      <c r="F55" s="26"/>
      <c r="G55" s="26" t="s">
        <v>232</v>
      </c>
      <c r="H55" s="28" t="s">
        <v>66</v>
      </c>
      <c r="I55" s="26" t="s">
        <v>233</v>
      </c>
      <c r="J55" s="26" t="str">
        <f>IF(F55:F262=I55:I262,"一致","不一致")</f>
        <v>不一致</v>
      </c>
      <c r="K55" s="64"/>
      <c r="L55" s="143" t="e">
        <f ca="1">IF(N55=$N$7,$N$7,VLOOKUP(N55,企业实行不定时工作制和综合计算工时工作制审批!A:C,9,0))</f>
        <v>#N/A</v>
      </c>
      <c r="M55" s="168" t="s">
        <v>228</v>
      </c>
      <c r="N55" s="149">
        <v>52</v>
      </c>
      <c r="P55" s="28" t="s">
        <v>231</v>
      </c>
      <c r="Q55" s="145" t="str">
        <f ca="1">_xlfn.IFNA(VLOOKUP(M55,企业实行不定时工作制和综合计算工时工作制审批!B:C,6,0),"")</f>
        <v/>
      </c>
    </row>
    <row r="56" customHeight="1" spans="1:17">
      <c r="A56" s="28">
        <v>49</v>
      </c>
      <c r="B56" s="28" t="s">
        <v>234</v>
      </c>
      <c r="C56" s="25"/>
      <c r="D56" s="155"/>
      <c r="E56" s="26"/>
      <c r="F56" s="26"/>
      <c r="G56" s="26" t="s">
        <v>235</v>
      </c>
      <c r="H56" s="28" t="s">
        <v>66</v>
      </c>
      <c r="I56" s="26" t="s">
        <v>236</v>
      </c>
      <c r="J56" s="26" t="str">
        <f>IF(F56:F263=I56:I263,"一致","不一致")</f>
        <v>不一致</v>
      </c>
      <c r="K56" s="64"/>
      <c r="L56" s="143" t="e">
        <f ca="1">IF(N56=$N$7,$N$7,VLOOKUP(N56,企业实行不定时工作制和综合计算工时工作制审批!A:C,9,0))</f>
        <v>#N/A</v>
      </c>
      <c r="M56" s="168" t="s">
        <v>237</v>
      </c>
      <c r="N56" s="149">
        <v>57</v>
      </c>
      <c r="P56" s="28" t="s">
        <v>234</v>
      </c>
      <c r="Q56" s="145" t="str">
        <f ca="1">_xlfn.IFNA(VLOOKUP(M56,企业实行不定时工作制和综合计算工时工作制审批!B:C,6,0),"")</f>
        <v/>
      </c>
    </row>
    <row r="57" customHeight="1" spans="1:17">
      <c r="A57" s="28">
        <v>50</v>
      </c>
      <c r="B57" s="28" t="s">
        <v>238</v>
      </c>
      <c r="C57" s="25"/>
      <c r="D57" s="155"/>
      <c r="E57" s="26"/>
      <c r="F57" s="26"/>
      <c r="G57" s="26" t="s">
        <v>239</v>
      </c>
      <c r="H57" s="28" t="s">
        <v>66</v>
      </c>
      <c r="I57" s="26" t="s">
        <v>236</v>
      </c>
      <c r="J57" s="26" t="str">
        <f>IF(F57:F264=I57:I264,"一致","不一致")</f>
        <v>不一致</v>
      </c>
      <c r="K57" s="64"/>
      <c r="L57" s="143" t="e">
        <f ca="1">IF(N57=$N$7,$N$7,VLOOKUP(N57,企业实行不定时工作制和综合计算工时工作制审批!A:C,9,0))</f>
        <v>#N/A</v>
      </c>
      <c r="M57" s="168" t="s">
        <v>236</v>
      </c>
      <c r="N57" s="149">
        <v>55</v>
      </c>
      <c r="P57" s="28" t="s">
        <v>238</v>
      </c>
      <c r="Q57" s="145" t="str">
        <f ca="1">_xlfn.IFNA(VLOOKUP(M57,企业实行不定时工作制和综合计算工时工作制审批!B:C,6,0),"")</f>
        <v/>
      </c>
    </row>
    <row r="58" customHeight="1" spans="1:17">
      <c r="A58" s="28">
        <v>51</v>
      </c>
      <c r="B58" s="28" t="s">
        <v>240</v>
      </c>
      <c r="C58" s="25"/>
      <c r="D58" s="155"/>
      <c r="E58" s="26"/>
      <c r="F58" s="26"/>
      <c r="G58" s="26" t="s">
        <v>61</v>
      </c>
      <c r="H58" s="28" t="s">
        <v>66</v>
      </c>
      <c r="I58" s="26" t="s">
        <v>61</v>
      </c>
      <c r="J58" s="26" t="s">
        <v>137</v>
      </c>
      <c r="K58" s="64"/>
      <c r="L58" s="143" t="e">
        <f ca="1">IF(N58=$N$7,$N$7,VLOOKUP(N58,企业实行不定时工作制和综合计算工时工作制审批!A:C,9,0))</f>
        <v>#N/A</v>
      </c>
      <c r="M58" s="168" t="s">
        <v>241</v>
      </c>
      <c r="N58" s="149">
        <v>51</v>
      </c>
      <c r="P58" s="28" t="s">
        <v>240</v>
      </c>
      <c r="Q58" s="145" t="str">
        <f ca="1">_xlfn.IFNA(VLOOKUP(M58,企业实行不定时工作制和综合计算工时工作制审批!B:C,6,0),"")</f>
        <v/>
      </c>
    </row>
    <row r="59" customHeight="1" spans="1:17">
      <c r="A59" s="28">
        <v>52</v>
      </c>
      <c r="B59" s="28" t="s">
        <v>242</v>
      </c>
      <c r="C59" s="25"/>
      <c r="D59" s="155"/>
      <c r="E59" s="26" t="s">
        <v>243</v>
      </c>
      <c r="F59" s="26" t="s">
        <v>244</v>
      </c>
      <c r="G59" s="26"/>
      <c r="H59" s="28" t="s">
        <v>66</v>
      </c>
      <c r="I59" s="26" t="s">
        <v>245</v>
      </c>
      <c r="J59" s="26" t="str">
        <f t="shared" ref="J59:J67" si="2">IF(F59:F266=I59:I266,"一致","不一致")</f>
        <v>不一致</v>
      </c>
      <c r="K59" s="64" t="s">
        <v>246</v>
      </c>
      <c r="L59" s="143" t="e">
        <f ca="1">IF(N59=$N$7,$N$7,VLOOKUP(N59,企业实行不定时工作制和综合计算工时工作制审批!A:C,9,0))</f>
        <v>#N/A</v>
      </c>
      <c r="M59" s="168" t="s">
        <v>245</v>
      </c>
      <c r="N59" s="149">
        <v>61</v>
      </c>
      <c r="P59" s="28" t="s">
        <v>242</v>
      </c>
      <c r="Q59" s="145" t="str">
        <f ca="1">_xlfn.IFNA(VLOOKUP(M59,企业实行不定时工作制和综合计算工时工作制审批!B:C,6,0),"")</f>
        <v/>
      </c>
    </row>
    <row r="60" customHeight="1" spans="1:17">
      <c r="A60" s="28">
        <v>53</v>
      </c>
      <c r="B60" s="28" t="s">
        <v>247</v>
      </c>
      <c r="C60" s="25"/>
      <c r="D60" s="155"/>
      <c r="E60" s="26"/>
      <c r="F60" s="26" t="s">
        <v>248</v>
      </c>
      <c r="G60" s="26" t="s">
        <v>249</v>
      </c>
      <c r="H60" s="28" t="s">
        <v>66</v>
      </c>
      <c r="I60" s="26" t="s">
        <v>250</v>
      </c>
      <c r="J60" s="26" t="str">
        <f t="shared" si="2"/>
        <v>不一致</v>
      </c>
      <c r="K60" s="64" t="s">
        <v>251</v>
      </c>
      <c r="L60" s="143" t="e">
        <f ca="1">IF(N60=$N$7,$N$7,VLOOKUP(N60,企业实行不定时工作制和综合计算工时工作制审批!A:C,9,0))</f>
        <v>#N/A</v>
      </c>
      <c r="M60" s="168" t="s">
        <v>250</v>
      </c>
      <c r="N60" s="149">
        <v>68</v>
      </c>
      <c r="P60" s="28" t="s">
        <v>247</v>
      </c>
      <c r="Q60" s="145" t="str">
        <f ca="1">_xlfn.IFNA(VLOOKUP(M60,企业实行不定时工作制和综合计算工时工作制审批!B:C,6,0),"")</f>
        <v/>
      </c>
    </row>
    <row r="61" customHeight="1" spans="1:17">
      <c r="A61" s="28">
        <v>54</v>
      </c>
      <c r="B61" s="28" t="s">
        <v>252</v>
      </c>
      <c r="C61" s="25"/>
      <c r="D61" s="155"/>
      <c r="E61" s="26"/>
      <c r="F61" s="26" t="s">
        <v>253</v>
      </c>
      <c r="G61" s="26"/>
      <c r="H61" s="28" t="s">
        <v>66</v>
      </c>
      <c r="I61" s="26" t="s">
        <v>254</v>
      </c>
      <c r="J61" s="26" t="str">
        <f t="shared" si="2"/>
        <v>不一致</v>
      </c>
      <c r="K61" s="64" t="s">
        <v>255</v>
      </c>
      <c r="L61" s="143" t="e">
        <f ca="1">IF(N61=$N$7,$N$7,VLOOKUP(N61,企业实行不定时工作制和综合计算工时工作制审批!A:C,9,0))</f>
        <v>#N/A</v>
      </c>
      <c r="M61" s="168" t="s">
        <v>256</v>
      </c>
      <c r="N61" s="149">
        <v>63</v>
      </c>
      <c r="P61" s="28" t="s">
        <v>252</v>
      </c>
      <c r="Q61" s="145" t="str">
        <f ca="1">_xlfn.IFNA(VLOOKUP(M61,企业实行不定时工作制和综合计算工时工作制审批!B:C,6,0),"")</f>
        <v/>
      </c>
    </row>
    <row r="62" customHeight="1" spans="1:17">
      <c r="A62" s="28">
        <v>55</v>
      </c>
      <c r="B62" s="28" t="s">
        <v>257</v>
      </c>
      <c r="C62" s="25"/>
      <c r="D62" s="155"/>
      <c r="E62" s="26"/>
      <c r="F62" s="26" t="s">
        <v>258</v>
      </c>
      <c r="G62" s="26"/>
      <c r="H62" s="28" t="s">
        <v>66</v>
      </c>
      <c r="I62" s="26" t="s">
        <v>258</v>
      </c>
      <c r="J62" s="26" t="str">
        <f t="shared" si="2"/>
        <v>一致</v>
      </c>
      <c r="K62" s="64"/>
      <c r="L62" s="143" t="e">
        <f ca="1">IF(N62=$N$7,$N$7,VLOOKUP(N62,企业实行不定时工作制和综合计算工时工作制审批!A:C,9,0))</f>
        <v>#N/A</v>
      </c>
      <c r="M62" s="168" t="s">
        <v>258</v>
      </c>
      <c r="N62" s="149">
        <v>64</v>
      </c>
      <c r="P62" s="28" t="s">
        <v>257</v>
      </c>
      <c r="Q62" s="145" t="str">
        <f ca="1">_xlfn.IFNA(VLOOKUP(M62,企业实行不定时工作制和综合计算工时工作制审批!B:C,6,0),"")</f>
        <v/>
      </c>
    </row>
    <row r="63" customHeight="1" spans="1:17">
      <c r="A63" s="28">
        <v>56</v>
      </c>
      <c r="B63" s="28" t="s">
        <v>259</v>
      </c>
      <c r="C63" s="25"/>
      <c r="D63" s="155"/>
      <c r="E63" s="26"/>
      <c r="F63" s="26" t="s">
        <v>260</v>
      </c>
      <c r="G63" s="26"/>
      <c r="H63" s="28" t="s">
        <v>66</v>
      </c>
      <c r="I63" s="26" t="s">
        <v>260</v>
      </c>
      <c r="J63" s="26" t="str">
        <f t="shared" si="2"/>
        <v>一致</v>
      </c>
      <c r="K63" s="64"/>
      <c r="L63" s="143" t="e">
        <f ca="1">IF(N63=$N$7,$N$7,VLOOKUP(N63,企业实行不定时工作制和综合计算工时工作制审批!A:C,9,0))</f>
        <v>#N/A</v>
      </c>
      <c r="M63" s="168" t="s">
        <v>260</v>
      </c>
      <c r="N63" s="149">
        <v>70</v>
      </c>
      <c r="P63" s="28" t="s">
        <v>259</v>
      </c>
      <c r="Q63" s="145" t="str">
        <f ca="1">_xlfn.IFNA(VLOOKUP(M63,企业实行不定时工作制和综合计算工时工作制审批!B:C,6,0),"")</f>
        <v/>
      </c>
    </row>
    <row r="64" customHeight="1" spans="1:17">
      <c r="A64" s="28">
        <v>57</v>
      </c>
      <c r="B64" s="28" t="s">
        <v>261</v>
      </c>
      <c r="C64" s="25"/>
      <c r="D64" s="155"/>
      <c r="E64" s="26"/>
      <c r="F64" s="26" t="s">
        <v>262</v>
      </c>
      <c r="G64" s="26"/>
      <c r="H64" s="28" t="s">
        <v>66</v>
      </c>
      <c r="I64" s="26" t="s">
        <v>263</v>
      </c>
      <c r="J64" s="26" t="str">
        <f t="shared" si="2"/>
        <v>不一致</v>
      </c>
      <c r="K64" s="64" t="s">
        <v>264</v>
      </c>
      <c r="L64" s="143" t="e">
        <f ca="1">IF(N64=$N$7,$N$7,VLOOKUP(N64,企业实行不定时工作制和综合计算工时工作制审批!A:C,9,0))</f>
        <v>#N/A</v>
      </c>
      <c r="M64" s="168" t="s">
        <v>263</v>
      </c>
      <c r="N64" s="149">
        <v>62</v>
      </c>
      <c r="P64" s="28" t="s">
        <v>261</v>
      </c>
      <c r="Q64" s="145" t="str">
        <f ca="1">_xlfn.IFNA(VLOOKUP(M64,企业实行不定时工作制和综合计算工时工作制审批!B:C,6,0),"")</f>
        <v/>
      </c>
    </row>
    <row r="65" customHeight="1" spans="1:17">
      <c r="A65" s="28">
        <v>58</v>
      </c>
      <c r="B65" s="28" t="s">
        <v>265</v>
      </c>
      <c r="C65" s="25"/>
      <c r="D65" s="155"/>
      <c r="E65" s="26" t="s">
        <v>266</v>
      </c>
      <c r="F65" s="26" t="s">
        <v>267</v>
      </c>
      <c r="G65" s="26"/>
      <c r="H65" s="28" t="s">
        <v>66</v>
      </c>
      <c r="I65" s="26" t="s">
        <v>267</v>
      </c>
      <c r="J65" s="26" t="str">
        <f t="shared" si="2"/>
        <v>一致</v>
      </c>
      <c r="K65" s="64" t="s">
        <v>268</v>
      </c>
      <c r="L65" s="143" t="e">
        <f ca="1">IF(N65=$N$7,$N$7,VLOOKUP(N65,企业实行不定时工作制和综合计算工时工作制审批!A:C,9,0))</f>
        <v>#N/A</v>
      </c>
      <c r="M65" s="168" t="s">
        <v>267</v>
      </c>
      <c r="N65" s="149">
        <v>74</v>
      </c>
      <c r="P65" s="28" t="s">
        <v>265</v>
      </c>
      <c r="Q65" s="145" t="str">
        <f ca="1">_xlfn.IFNA(VLOOKUP(M65,企业实行不定时工作制和综合计算工时工作制审批!B:C,6,0),"")</f>
        <v/>
      </c>
    </row>
    <row r="66" customHeight="1" spans="1:17">
      <c r="A66" s="28">
        <v>59</v>
      </c>
      <c r="B66" s="28" t="s">
        <v>269</v>
      </c>
      <c r="C66" s="25"/>
      <c r="D66" s="155"/>
      <c r="E66" s="26"/>
      <c r="F66" s="26" t="s">
        <v>270</v>
      </c>
      <c r="G66" s="26" t="s">
        <v>271</v>
      </c>
      <c r="H66" s="28" t="s">
        <v>66</v>
      </c>
      <c r="I66" s="26" t="s">
        <v>70</v>
      </c>
      <c r="J66" s="26" t="str">
        <f t="shared" si="2"/>
        <v>不一致</v>
      </c>
      <c r="K66" s="64" t="s">
        <v>272</v>
      </c>
      <c r="L66" s="143" t="str">
        <f ca="1">IF(N66=$N$7,$N$7,VLOOKUP(N66,企业实行不定时工作制和综合计算工时工作制审批!A:C,9,0))</f>
        <v>市级系统无</v>
      </c>
      <c r="M66" s="168" t="s">
        <v>76</v>
      </c>
      <c r="N66" s="149" t="s">
        <v>76</v>
      </c>
      <c r="P66" s="28" t="s">
        <v>269</v>
      </c>
      <c r="Q66" s="145" t="str">
        <f ca="1">_xlfn.IFNA(VLOOKUP(M66,企业实行不定时工作制和综合计算工时工作制审批!B:C,6,0),"")</f>
        <v/>
      </c>
    </row>
    <row r="67" customHeight="1" spans="1:17">
      <c r="A67" s="28">
        <v>60</v>
      </c>
      <c r="B67" s="28" t="s">
        <v>273</v>
      </c>
      <c r="C67" s="25"/>
      <c r="D67" s="155"/>
      <c r="E67" s="26"/>
      <c r="F67" s="26" t="s">
        <v>274</v>
      </c>
      <c r="G67" s="26"/>
      <c r="H67" s="28" t="s">
        <v>66</v>
      </c>
      <c r="I67" s="26" t="s">
        <v>70</v>
      </c>
      <c r="J67" s="26" t="str">
        <f t="shared" si="2"/>
        <v>不一致</v>
      </c>
      <c r="K67" s="64" t="s">
        <v>275</v>
      </c>
      <c r="L67" s="143" t="e">
        <f ca="1">IF(N67=$N$7,$N$7,VLOOKUP(N67,企业实行不定时工作制和综合计算工时工作制审批!A:C,9,0))</f>
        <v>#N/A</v>
      </c>
      <c r="M67" s="168" t="s">
        <v>276</v>
      </c>
      <c r="N67" s="149">
        <v>77</v>
      </c>
      <c r="P67" s="28" t="s">
        <v>273</v>
      </c>
      <c r="Q67" s="145" t="str">
        <f ca="1">_xlfn.IFNA(VLOOKUP(M67,企业实行不定时工作制和综合计算工时工作制审批!B:C,6,0),"")</f>
        <v/>
      </c>
    </row>
    <row r="68" customHeight="1" spans="1:17">
      <c r="A68" s="28"/>
      <c r="B68" s="28" t="s">
        <v>277</v>
      </c>
      <c r="C68" s="25"/>
      <c r="D68" s="155"/>
      <c r="E68" s="26"/>
      <c r="F68" s="26" t="s">
        <v>187</v>
      </c>
      <c r="G68" s="26" t="s">
        <v>278</v>
      </c>
      <c r="H68" s="28" t="s">
        <v>66</v>
      </c>
      <c r="I68" s="26"/>
      <c r="J68" s="26"/>
      <c r="K68" s="64"/>
      <c r="L68" s="143" t="e">
        <f ca="1">IF(N68=$N$7,$N$7,VLOOKUP(N68,企业实行不定时工作制和综合计算工时工作制审批!A:C,9,0))</f>
        <v>#N/A</v>
      </c>
      <c r="M68" s="168" t="s">
        <v>279</v>
      </c>
      <c r="N68" s="149" t="s">
        <v>279</v>
      </c>
      <c r="P68" s="28" t="s">
        <v>277</v>
      </c>
      <c r="Q68" s="145" t="str">
        <f ca="1">_xlfn.IFNA(VLOOKUP(M68,企业实行不定时工作制和综合计算工时工作制审批!B:C,6,0),"")</f>
        <v/>
      </c>
    </row>
    <row r="69" customHeight="1" spans="1:17">
      <c r="A69" s="28">
        <v>61</v>
      </c>
      <c r="B69" s="28" t="s">
        <v>280</v>
      </c>
      <c r="C69" s="25"/>
      <c r="D69" s="155"/>
      <c r="E69" s="26"/>
      <c r="F69" s="26" t="s">
        <v>22</v>
      </c>
      <c r="G69" s="26" t="s">
        <v>271</v>
      </c>
      <c r="H69" s="28" t="s">
        <v>66</v>
      </c>
      <c r="I69" s="26" t="s">
        <v>281</v>
      </c>
      <c r="J69" s="26" t="str">
        <f>IF(F69:F275=I69:I275,"一致","不一致")</f>
        <v>不一致</v>
      </c>
      <c r="K69" s="64" t="s">
        <v>282</v>
      </c>
      <c r="L69" s="143" t="e">
        <f ca="1">IF(N69=$N$7,$N$7,VLOOKUP(N69,企业实行不定时工作制和综合计算工时工作制审批!A:C,9,0))</f>
        <v>#N/A</v>
      </c>
      <c r="M69" s="168" t="s">
        <v>283</v>
      </c>
      <c r="N69" s="149">
        <v>76</v>
      </c>
      <c r="P69" s="28" t="s">
        <v>280</v>
      </c>
      <c r="Q69" s="145" t="str">
        <f ca="1">_xlfn.IFNA(VLOOKUP(M69,企业实行不定时工作制和综合计算工时工作制审批!B:C,6,0),"")</f>
        <v/>
      </c>
    </row>
    <row r="70" customHeight="1" spans="1:17">
      <c r="A70" s="28">
        <v>62</v>
      </c>
      <c r="B70" s="28" t="s">
        <v>284</v>
      </c>
      <c r="C70" s="25"/>
      <c r="D70" s="155"/>
      <c r="E70" s="26"/>
      <c r="F70" s="26" t="s">
        <v>285</v>
      </c>
      <c r="G70" s="26"/>
      <c r="H70" s="28" t="s">
        <v>66</v>
      </c>
      <c r="I70" s="26" t="s">
        <v>276</v>
      </c>
      <c r="J70" s="26" t="str">
        <f>IF(F70:F276=I70:I276,"一致","不一致")</f>
        <v>不一致</v>
      </c>
      <c r="K70" s="64" t="s">
        <v>286</v>
      </c>
      <c r="L70" s="143" t="e">
        <f ca="1">IF(N70=$N$7,$N$7,VLOOKUP(N70,企业实行不定时工作制和综合计算工时工作制审批!A:C,9,0))</f>
        <v>#N/A</v>
      </c>
      <c r="M70" s="168" t="s">
        <v>276</v>
      </c>
      <c r="N70" s="149">
        <v>77</v>
      </c>
      <c r="P70" s="28" t="s">
        <v>284</v>
      </c>
      <c r="Q70" s="145" t="str">
        <f ca="1">_xlfn.IFNA(VLOOKUP(M70,企业实行不定时工作制和综合计算工时工作制审批!B:C,6,0),"")</f>
        <v/>
      </c>
    </row>
    <row r="71" customHeight="1" spans="1:17">
      <c r="A71" s="28">
        <v>63</v>
      </c>
      <c r="B71" s="28" t="s">
        <v>287</v>
      </c>
      <c r="C71" s="25"/>
      <c r="D71" s="155"/>
      <c r="E71" s="26"/>
      <c r="F71" s="26" t="s">
        <v>24</v>
      </c>
      <c r="G71" s="26" t="s">
        <v>271</v>
      </c>
      <c r="H71" s="28" t="s">
        <v>66</v>
      </c>
      <c r="I71" s="26" t="s">
        <v>288</v>
      </c>
      <c r="J71" s="26" t="str">
        <f>IF(F71:F277=I71:I277,"一致","不一致")</f>
        <v>不一致</v>
      </c>
      <c r="K71" s="64" t="s">
        <v>289</v>
      </c>
      <c r="L71" s="143" t="e">
        <f ca="1">IF(N71=$N$7,$N$7,VLOOKUP(N71,企业实行不定时工作制和综合计算工时工作制审批!A:C,9,0))</f>
        <v>#N/A</v>
      </c>
      <c r="M71" s="168" t="s">
        <v>290</v>
      </c>
      <c r="N71" s="149">
        <v>75</v>
      </c>
      <c r="P71" s="28" t="s">
        <v>287</v>
      </c>
      <c r="Q71" s="145" t="str">
        <f ca="1">_xlfn.IFNA(VLOOKUP(M71,企业实行不定时工作制和综合计算工时工作制审批!B:C,6,0),"")</f>
        <v/>
      </c>
    </row>
    <row r="72" customHeight="1" spans="1:17">
      <c r="A72" s="28">
        <v>64</v>
      </c>
      <c r="B72" s="28" t="s">
        <v>291</v>
      </c>
      <c r="C72" s="25"/>
      <c r="D72" s="155"/>
      <c r="E72" s="26"/>
      <c r="F72" s="26" t="s">
        <v>292</v>
      </c>
      <c r="G72" s="26"/>
      <c r="H72" s="28" t="s">
        <v>66</v>
      </c>
      <c r="I72" s="26" t="s">
        <v>276</v>
      </c>
      <c r="J72" s="26" t="str">
        <f>IF(F72:F278=I72:I278,"一致","不一致")</f>
        <v>不一致</v>
      </c>
      <c r="K72" s="64" t="s">
        <v>286</v>
      </c>
      <c r="L72" s="143" t="e">
        <f ca="1">IF(N72=$N$7,$N$7,VLOOKUP(N72,企业实行不定时工作制和综合计算工时工作制审批!A:C,9,0))</f>
        <v>#N/A</v>
      </c>
      <c r="M72" s="168" t="s">
        <v>276</v>
      </c>
      <c r="N72" s="149">
        <v>77</v>
      </c>
      <c r="P72" s="28" t="s">
        <v>291</v>
      </c>
      <c r="Q72" s="145" t="str">
        <f ca="1">_xlfn.IFNA(VLOOKUP(M72,企业实行不定时工作制和综合计算工时工作制审批!B:C,6,0),"")</f>
        <v/>
      </c>
    </row>
    <row r="73" customHeight="1" spans="1:17">
      <c r="A73" s="28">
        <v>65</v>
      </c>
      <c r="B73" s="28" t="s">
        <v>293</v>
      </c>
      <c r="C73" s="25"/>
      <c r="D73" s="155"/>
      <c r="E73" s="26"/>
      <c r="F73" s="26" t="s">
        <v>294</v>
      </c>
      <c r="G73" s="45" t="s">
        <v>295</v>
      </c>
      <c r="H73" s="45"/>
      <c r="I73" s="26" t="s">
        <v>295</v>
      </c>
      <c r="J73" s="26" t="s">
        <v>137</v>
      </c>
      <c r="K73" s="64" t="s">
        <v>296</v>
      </c>
      <c r="L73" s="143" t="e">
        <f ca="1">IF(N73=$N$7,$N$7,VLOOKUP(N73,企业实行不定时工作制和综合计算工时工作制审批!A:C,9,0))</f>
        <v>#N/A</v>
      </c>
      <c r="M73" s="168" t="s">
        <v>295</v>
      </c>
      <c r="N73" s="149">
        <v>78</v>
      </c>
      <c r="P73" s="28" t="s">
        <v>293</v>
      </c>
      <c r="Q73" s="145" t="str">
        <f ca="1">_xlfn.IFNA(VLOOKUP(M73,企业实行不定时工作制和综合计算工时工作制审批!B:C,6,0),"")</f>
        <v/>
      </c>
    </row>
    <row r="74" customHeight="1" spans="1:17">
      <c r="A74" s="28">
        <v>66</v>
      </c>
      <c r="B74" s="28" t="s">
        <v>297</v>
      </c>
      <c r="C74" s="25"/>
      <c r="D74" s="155"/>
      <c r="E74" s="26"/>
      <c r="F74" s="26"/>
      <c r="G74" s="45" t="s">
        <v>298</v>
      </c>
      <c r="H74" s="45"/>
      <c r="I74" s="26" t="s">
        <v>298</v>
      </c>
      <c r="J74" s="26" t="s">
        <v>137</v>
      </c>
      <c r="K74" s="64"/>
      <c r="L74" s="143" t="e">
        <f ca="1">IF(N74=$N$7,$N$7,VLOOKUP(N74,企业实行不定时工作制和综合计算工时工作制审批!A:C,9,0))</f>
        <v>#N/A</v>
      </c>
      <c r="M74" s="168" t="s">
        <v>298</v>
      </c>
      <c r="N74" s="149">
        <v>79</v>
      </c>
      <c r="P74" s="28" t="s">
        <v>297</v>
      </c>
      <c r="Q74" s="145" t="str">
        <f ca="1">_xlfn.IFNA(VLOOKUP(M74,企业实行不定时工作制和综合计算工时工作制审批!B:C,6,0),"")</f>
        <v/>
      </c>
    </row>
    <row r="75" customHeight="1" spans="1:17">
      <c r="A75" s="28">
        <v>67</v>
      </c>
      <c r="B75" s="28" t="s">
        <v>299</v>
      </c>
      <c r="C75" s="25"/>
      <c r="D75" s="155"/>
      <c r="E75" s="26"/>
      <c r="F75" s="26"/>
      <c r="G75" s="45" t="s">
        <v>300</v>
      </c>
      <c r="H75" s="45"/>
      <c r="I75" s="26" t="s">
        <v>300</v>
      </c>
      <c r="J75" s="26" t="s">
        <v>137</v>
      </c>
      <c r="K75" s="64"/>
      <c r="L75" s="143" t="e">
        <f ca="1">IF(N75=$N$7,$N$7,VLOOKUP(N75,企业实行不定时工作制和综合计算工时工作制审批!A:C,9,0))</f>
        <v>#N/A</v>
      </c>
      <c r="M75" s="168" t="s">
        <v>300</v>
      </c>
      <c r="N75" s="149">
        <v>80</v>
      </c>
      <c r="P75" s="28" t="s">
        <v>299</v>
      </c>
      <c r="Q75" s="145" t="str">
        <f ca="1">_xlfn.IFNA(VLOOKUP(M75,企业实行不定时工作制和综合计算工时工作制审批!B:C,6,0),"")</f>
        <v/>
      </c>
    </row>
    <row r="76" customHeight="1" spans="1:17">
      <c r="A76" s="28">
        <v>68</v>
      </c>
      <c r="B76" s="28" t="s">
        <v>301</v>
      </c>
      <c r="C76" s="25"/>
      <c r="D76" s="155"/>
      <c r="E76" s="26"/>
      <c r="F76" s="26"/>
      <c r="G76" s="45" t="s">
        <v>302</v>
      </c>
      <c r="H76" s="45"/>
      <c r="I76" s="26" t="s">
        <v>302</v>
      </c>
      <c r="J76" s="26" t="s">
        <v>137</v>
      </c>
      <c r="K76" s="64"/>
      <c r="L76" s="143" t="e">
        <f ca="1">IF(N76=$N$7,$N$7,VLOOKUP(N76,企业实行不定时工作制和综合计算工时工作制审批!A:C,9,0))</f>
        <v>#N/A</v>
      </c>
      <c r="M76" s="168" t="s">
        <v>302</v>
      </c>
      <c r="N76" s="149">
        <v>81</v>
      </c>
      <c r="P76" s="28" t="s">
        <v>301</v>
      </c>
      <c r="Q76" s="145" t="str">
        <f ca="1">_xlfn.IFNA(VLOOKUP(M76,企业实行不定时工作制和综合计算工时工作制审批!B:C,6,0),"")</f>
        <v/>
      </c>
    </row>
    <row r="77" customHeight="1" spans="1:17">
      <c r="A77" s="28">
        <v>69</v>
      </c>
      <c r="B77" s="28" t="s">
        <v>303</v>
      </c>
      <c r="C77" s="25"/>
      <c r="D77" s="155"/>
      <c r="E77" s="26"/>
      <c r="F77" s="26"/>
      <c r="G77" s="45" t="s">
        <v>304</v>
      </c>
      <c r="H77" s="45"/>
      <c r="I77" s="26" t="s">
        <v>304</v>
      </c>
      <c r="J77" s="26" t="s">
        <v>137</v>
      </c>
      <c r="K77" s="64"/>
      <c r="L77" s="143" t="e">
        <f ca="1">IF(N77=$N$7,$N$7,VLOOKUP(N77,企业实行不定时工作制和综合计算工时工作制审批!A:C,9,0))</f>
        <v>#N/A</v>
      </c>
      <c r="M77" s="168" t="s">
        <v>304</v>
      </c>
      <c r="N77" s="149">
        <v>82</v>
      </c>
      <c r="P77" s="28" t="s">
        <v>303</v>
      </c>
      <c r="Q77" s="145" t="str">
        <f ca="1">_xlfn.IFNA(VLOOKUP(M77,企业实行不定时工作制和综合计算工时工作制审批!B:C,6,0),"")</f>
        <v/>
      </c>
    </row>
    <row r="78" customHeight="1" spans="1:17">
      <c r="A78" s="28">
        <v>70</v>
      </c>
      <c r="B78" s="28" t="s">
        <v>305</v>
      </c>
      <c r="C78" s="25"/>
      <c r="D78" s="155"/>
      <c r="E78" s="26"/>
      <c r="F78" s="26" t="s">
        <v>306</v>
      </c>
      <c r="G78" s="26" t="s">
        <v>109</v>
      </c>
      <c r="H78" s="28" t="s">
        <v>66</v>
      </c>
      <c r="I78" s="26" t="s">
        <v>70</v>
      </c>
      <c r="J78" s="26" t="str">
        <f t="shared" ref="J78:J102" si="3">IF(F78:F284=I78:I284,"一致","不一致")</f>
        <v>不一致</v>
      </c>
      <c r="K78" s="64" t="s">
        <v>307</v>
      </c>
      <c r="L78" s="143" t="e">
        <f ca="1">IF(N78=$N$7,$N$7,VLOOKUP(N78,企业实行不定时工作制和综合计算工时工作制审批!A:C,9,0))</f>
        <v>#N/A</v>
      </c>
      <c r="M78" s="168" t="s">
        <v>308</v>
      </c>
      <c r="N78" s="149">
        <v>165</v>
      </c>
      <c r="P78" s="28" t="s">
        <v>305</v>
      </c>
      <c r="Q78" s="145" t="str">
        <f ca="1">_xlfn.IFNA(VLOOKUP(M78,企业实行不定时工作制和综合计算工时工作制审批!B:C,6,0),"")</f>
        <v/>
      </c>
    </row>
    <row r="79" customHeight="1" spans="1:17">
      <c r="A79" s="28">
        <v>71</v>
      </c>
      <c r="B79" s="28" t="s">
        <v>309</v>
      </c>
      <c r="C79" s="25"/>
      <c r="D79" s="155"/>
      <c r="E79" s="26"/>
      <c r="F79" s="26" t="s">
        <v>310</v>
      </c>
      <c r="G79" s="26" t="s">
        <v>311</v>
      </c>
      <c r="H79" s="26"/>
      <c r="I79" s="26" t="s">
        <v>70</v>
      </c>
      <c r="J79" s="26" t="str">
        <f t="shared" si="3"/>
        <v>不一致</v>
      </c>
      <c r="K79" s="64" t="s">
        <v>312</v>
      </c>
      <c r="L79" s="143" t="e">
        <f ca="1">IF(N79=$N$7,$N$7,VLOOKUP(N79,企业实行不定时工作制和综合计算工时工作制审批!A:C,9,0))</f>
        <v>#N/A</v>
      </c>
      <c r="M79" s="168" t="s">
        <v>313</v>
      </c>
      <c r="N79" s="149">
        <v>166</v>
      </c>
      <c r="P79" s="28" t="s">
        <v>309</v>
      </c>
      <c r="Q79" s="145" t="str">
        <f ca="1">_xlfn.IFNA(VLOOKUP(M79,企业实行不定时工作制和综合计算工时工作制审批!B:C,6,0),"")</f>
        <v/>
      </c>
    </row>
    <row r="80" customHeight="1" spans="1:17">
      <c r="A80" s="28">
        <v>72</v>
      </c>
      <c r="B80" s="28" t="s">
        <v>314</v>
      </c>
      <c r="C80" s="25"/>
      <c r="D80" s="155"/>
      <c r="E80" s="26"/>
      <c r="F80" s="26"/>
      <c r="G80" s="26" t="s">
        <v>315</v>
      </c>
      <c r="H80" s="26"/>
      <c r="I80" s="26" t="s">
        <v>70</v>
      </c>
      <c r="J80" s="26" t="str">
        <f t="shared" si="3"/>
        <v>不一致</v>
      </c>
      <c r="K80" s="64"/>
      <c r="L80" s="143" t="e">
        <f ca="1">IF(N80=$N$7,$N$7,VLOOKUP(N80,企业实行不定时工作制和综合计算工时工作制审批!A:C,9,0))</f>
        <v>#N/A</v>
      </c>
      <c r="M80" s="168" t="s">
        <v>316</v>
      </c>
      <c r="N80" s="149">
        <v>167</v>
      </c>
      <c r="P80" s="28" t="s">
        <v>314</v>
      </c>
      <c r="Q80" s="145" t="str">
        <f ca="1">_xlfn.IFNA(VLOOKUP(M80,企业实行不定时工作制和综合计算工时工作制审批!B:C,6,0),"")</f>
        <v/>
      </c>
    </row>
    <row r="81" customHeight="1" spans="1:17">
      <c r="A81" s="28">
        <v>73</v>
      </c>
      <c r="B81" s="28" t="s">
        <v>317</v>
      </c>
      <c r="C81" s="25"/>
      <c r="D81" s="155"/>
      <c r="E81" s="26"/>
      <c r="F81" s="26"/>
      <c r="G81" s="26" t="s">
        <v>318</v>
      </c>
      <c r="H81" s="26"/>
      <c r="I81" s="26" t="s">
        <v>70</v>
      </c>
      <c r="J81" s="26" t="str">
        <f t="shared" si="3"/>
        <v>不一致</v>
      </c>
      <c r="K81" s="64"/>
      <c r="L81" s="143" t="e">
        <f ca="1">IF(N81=$N$7,$N$7,VLOOKUP(N81,企业实行不定时工作制和综合计算工时工作制审批!A:C,9,0))</f>
        <v>#N/A</v>
      </c>
      <c r="M81" s="168" t="s">
        <v>319</v>
      </c>
      <c r="N81" s="149">
        <v>168</v>
      </c>
      <c r="P81" s="28" t="s">
        <v>317</v>
      </c>
      <c r="Q81" s="145" t="str">
        <f ca="1">_xlfn.IFNA(VLOOKUP(M81,企业实行不定时工作制和综合计算工时工作制审批!B:C,6,0),"")</f>
        <v/>
      </c>
    </row>
    <row r="82" customHeight="1" spans="1:17">
      <c r="A82" s="28">
        <v>74</v>
      </c>
      <c r="B82" s="28" t="s">
        <v>320</v>
      </c>
      <c r="C82" s="25"/>
      <c r="D82" s="155"/>
      <c r="E82" s="26"/>
      <c r="F82" s="26"/>
      <c r="G82" s="26" t="s">
        <v>321</v>
      </c>
      <c r="H82" s="26"/>
      <c r="I82" s="26" t="s">
        <v>70</v>
      </c>
      <c r="J82" s="26" t="str">
        <f t="shared" si="3"/>
        <v>不一致</v>
      </c>
      <c r="K82" s="64"/>
      <c r="L82" s="143" t="e">
        <f ca="1">IF(N82=$N$7,$N$7,VLOOKUP(N82,企业实行不定时工作制和综合计算工时工作制审批!A:C,9,0))</f>
        <v>#N/A</v>
      </c>
      <c r="M82" s="168" t="s">
        <v>322</v>
      </c>
      <c r="N82" s="149">
        <v>169</v>
      </c>
      <c r="P82" s="28" t="s">
        <v>320</v>
      </c>
      <c r="Q82" s="145" t="str">
        <f ca="1">_xlfn.IFNA(VLOOKUP(M82,企业实行不定时工作制和综合计算工时工作制审批!B:C,6,0),"")</f>
        <v/>
      </c>
    </row>
    <row r="83" customHeight="1" spans="1:17">
      <c r="A83" s="28">
        <v>75</v>
      </c>
      <c r="B83" s="28" t="s">
        <v>323</v>
      </c>
      <c r="C83" s="25"/>
      <c r="D83" s="155"/>
      <c r="E83" s="26"/>
      <c r="F83" s="26"/>
      <c r="G83" s="26" t="s">
        <v>324</v>
      </c>
      <c r="H83" s="26"/>
      <c r="I83" s="26" t="s">
        <v>70</v>
      </c>
      <c r="J83" s="26" t="str">
        <f t="shared" si="3"/>
        <v>不一致</v>
      </c>
      <c r="K83" s="64"/>
      <c r="L83" s="143" t="e">
        <f ca="1">IF(N83=$N$7,$N$7,VLOOKUP(N83,企业实行不定时工作制和综合计算工时工作制审批!A:C,9,0))</f>
        <v>#N/A</v>
      </c>
      <c r="M83" s="168" t="s">
        <v>325</v>
      </c>
      <c r="N83" s="149">
        <v>170</v>
      </c>
      <c r="P83" s="28" t="s">
        <v>323</v>
      </c>
      <c r="Q83" s="145" t="str">
        <f ca="1">_xlfn.IFNA(VLOOKUP(M83,企业实行不定时工作制和综合计算工时工作制审批!B:C,6,0),"")</f>
        <v/>
      </c>
    </row>
    <row r="84" customHeight="1" spans="1:17">
      <c r="A84" s="28">
        <v>76</v>
      </c>
      <c r="B84" s="28" t="s">
        <v>326</v>
      </c>
      <c r="C84" s="25"/>
      <c r="D84" s="155"/>
      <c r="E84" s="26"/>
      <c r="F84" s="26"/>
      <c r="G84" s="26" t="s">
        <v>327</v>
      </c>
      <c r="H84" s="26"/>
      <c r="I84" s="26" t="s">
        <v>70</v>
      </c>
      <c r="J84" s="26" t="str">
        <f t="shared" si="3"/>
        <v>不一致</v>
      </c>
      <c r="K84" s="64"/>
      <c r="L84" s="143" t="e">
        <f ca="1">IF(N84=$N$7,$N$7,VLOOKUP(N84,企业实行不定时工作制和综合计算工时工作制审批!A:C,9,0))</f>
        <v>#N/A</v>
      </c>
      <c r="M84" s="168" t="s">
        <v>328</v>
      </c>
      <c r="N84" s="149">
        <v>171</v>
      </c>
      <c r="P84" s="28" t="s">
        <v>326</v>
      </c>
      <c r="Q84" s="145" t="str">
        <f ca="1">_xlfn.IFNA(VLOOKUP(M84,企业实行不定时工作制和综合计算工时工作制审批!B:C,6,0),"")</f>
        <v/>
      </c>
    </row>
    <row r="85" customHeight="1" spans="1:17">
      <c r="A85" s="28">
        <v>77</v>
      </c>
      <c r="B85" s="28" t="s">
        <v>329</v>
      </c>
      <c r="C85" s="25"/>
      <c r="D85" s="155"/>
      <c r="E85" s="26"/>
      <c r="F85" s="26"/>
      <c r="G85" s="26" t="s">
        <v>330</v>
      </c>
      <c r="H85" s="26"/>
      <c r="I85" s="26" t="s">
        <v>70</v>
      </c>
      <c r="J85" s="26" t="str">
        <f t="shared" si="3"/>
        <v>不一致</v>
      </c>
      <c r="K85" s="64"/>
      <c r="L85" s="143" t="e">
        <f ca="1">IF(N85=$N$7,$N$7,VLOOKUP(N85,企业实行不定时工作制和综合计算工时工作制审批!A:C,9,0))</f>
        <v>#N/A</v>
      </c>
      <c r="M85" s="168" t="s">
        <v>331</v>
      </c>
      <c r="N85" s="149">
        <v>172</v>
      </c>
      <c r="P85" s="28" t="s">
        <v>329</v>
      </c>
      <c r="Q85" s="145" t="str">
        <f ca="1">_xlfn.IFNA(VLOOKUP(M85,企业实行不定时工作制和综合计算工时工作制审批!B:C,6,0),"")</f>
        <v/>
      </c>
    </row>
    <row r="86" customHeight="1" spans="1:17">
      <c r="A86" s="28">
        <v>78</v>
      </c>
      <c r="B86" s="28" t="s">
        <v>332</v>
      </c>
      <c r="C86" s="25"/>
      <c r="D86" s="155"/>
      <c r="E86" s="26"/>
      <c r="F86" s="26"/>
      <c r="G86" s="26" t="s">
        <v>333</v>
      </c>
      <c r="H86" s="26"/>
      <c r="I86" s="26" t="s">
        <v>70</v>
      </c>
      <c r="J86" s="26" t="str">
        <f t="shared" si="3"/>
        <v>不一致</v>
      </c>
      <c r="K86" s="64"/>
      <c r="L86" s="143" t="e">
        <f ca="1">IF(N86=$N$7,$N$7,VLOOKUP(N86,企业实行不定时工作制和综合计算工时工作制审批!A:C,9,0))</f>
        <v>#N/A</v>
      </c>
      <c r="M86" s="168" t="s">
        <v>334</v>
      </c>
      <c r="N86" s="149">
        <v>173</v>
      </c>
      <c r="P86" s="28" t="s">
        <v>332</v>
      </c>
      <c r="Q86" s="145" t="str">
        <f ca="1">_xlfn.IFNA(VLOOKUP(M86,企业实行不定时工作制和综合计算工时工作制审批!B:C,6,0),"")</f>
        <v/>
      </c>
    </row>
    <row r="87" customHeight="1" spans="1:17">
      <c r="A87" s="28">
        <v>79</v>
      </c>
      <c r="B87" s="28" t="s">
        <v>335</v>
      </c>
      <c r="C87" s="25"/>
      <c r="D87" s="155"/>
      <c r="E87" s="26"/>
      <c r="F87" s="26"/>
      <c r="G87" s="26" t="s">
        <v>336</v>
      </c>
      <c r="H87" s="26"/>
      <c r="I87" s="26" t="s">
        <v>70</v>
      </c>
      <c r="J87" s="26" t="str">
        <f t="shared" si="3"/>
        <v>不一致</v>
      </c>
      <c r="K87" s="64"/>
      <c r="L87" s="143" t="e">
        <f ca="1">IF(N87=$N$7,$N$7,VLOOKUP(N87,企业实行不定时工作制和综合计算工时工作制审批!A:C,9,0))</f>
        <v>#N/A</v>
      </c>
      <c r="M87" s="168" t="s">
        <v>337</v>
      </c>
      <c r="N87" s="149">
        <v>174</v>
      </c>
      <c r="P87" s="28" t="s">
        <v>335</v>
      </c>
      <c r="Q87" s="145" t="str">
        <f ca="1">_xlfn.IFNA(VLOOKUP(M87,企业实行不定时工作制和综合计算工时工作制审批!B:C,6,0),"")</f>
        <v/>
      </c>
    </row>
    <row r="88" customHeight="1" spans="1:17">
      <c r="A88" s="28">
        <v>80</v>
      </c>
      <c r="B88" s="28" t="s">
        <v>338</v>
      </c>
      <c r="C88" s="25"/>
      <c r="D88" s="155"/>
      <c r="E88" s="26"/>
      <c r="F88" s="26"/>
      <c r="G88" s="26" t="s">
        <v>339</v>
      </c>
      <c r="H88" s="26"/>
      <c r="I88" s="26" t="s">
        <v>70</v>
      </c>
      <c r="J88" s="26" t="str">
        <f t="shared" si="3"/>
        <v>不一致</v>
      </c>
      <c r="K88" s="64"/>
      <c r="L88" s="143" t="e">
        <f ca="1">IF(N88=$N$7,$N$7,VLOOKUP(N88,企业实行不定时工作制和综合计算工时工作制审批!A:C,9,0))</f>
        <v>#N/A</v>
      </c>
      <c r="M88" s="168" t="s">
        <v>340</v>
      </c>
      <c r="N88" s="149">
        <v>175</v>
      </c>
      <c r="P88" s="28" t="s">
        <v>338</v>
      </c>
      <c r="Q88" s="145" t="str">
        <f ca="1">_xlfn.IFNA(VLOOKUP(M88,企业实行不定时工作制和综合计算工时工作制审批!B:C,6,0),"")</f>
        <v/>
      </c>
    </row>
    <row r="89" customHeight="1" spans="1:17">
      <c r="A89" s="28">
        <v>81</v>
      </c>
      <c r="B89" s="28" t="s">
        <v>341</v>
      </c>
      <c r="C89" s="25"/>
      <c r="D89" s="155"/>
      <c r="E89" s="26"/>
      <c r="F89" s="26"/>
      <c r="G89" s="26" t="s">
        <v>342</v>
      </c>
      <c r="H89" s="28" t="s">
        <v>66</v>
      </c>
      <c r="I89" s="26" t="s">
        <v>70</v>
      </c>
      <c r="J89" s="26" t="str">
        <f t="shared" si="3"/>
        <v>不一致</v>
      </c>
      <c r="K89" s="64"/>
      <c r="L89" s="143" t="str">
        <f ca="1">IF(N89=$N$7,$N$7,VLOOKUP(N89,企业实行不定时工作制和综合计算工时工作制审批!A:C,9,0))</f>
        <v>市级系统无</v>
      </c>
      <c r="M89" s="168" t="s">
        <v>76</v>
      </c>
      <c r="N89" s="149" t="s">
        <v>76</v>
      </c>
      <c r="P89" s="28" t="s">
        <v>341</v>
      </c>
      <c r="Q89" s="145" t="str">
        <f ca="1">_xlfn.IFNA(VLOOKUP(M89,企业实行不定时工作制和综合计算工时工作制审批!B:C,6,0),"")</f>
        <v/>
      </c>
    </row>
    <row r="90" customHeight="1" spans="1:17">
      <c r="A90" s="28">
        <v>82</v>
      </c>
      <c r="B90" s="28" t="s">
        <v>343</v>
      </c>
      <c r="C90" s="25"/>
      <c r="D90" s="155"/>
      <c r="E90" s="26"/>
      <c r="F90" s="26"/>
      <c r="G90" s="26" t="s">
        <v>344</v>
      </c>
      <c r="H90" s="28" t="s">
        <v>66</v>
      </c>
      <c r="I90" s="26" t="s">
        <v>70</v>
      </c>
      <c r="J90" s="26" t="str">
        <f t="shared" si="3"/>
        <v>不一致</v>
      </c>
      <c r="K90" s="64"/>
      <c r="L90" s="143" t="str">
        <f ca="1">IF(N90=$N$7,$N$7,VLOOKUP(N90,企业实行不定时工作制和综合计算工时工作制审批!A:C,9,0))</f>
        <v>市级系统无</v>
      </c>
      <c r="M90" s="168" t="s">
        <v>76</v>
      </c>
      <c r="N90" s="149" t="s">
        <v>76</v>
      </c>
      <c r="P90" s="28" t="s">
        <v>343</v>
      </c>
      <c r="Q90" s="145" t="str">
        <f ca="1">_xlfn.IFNA(VLOOKUP(M90,企业实行不定时工作制和综合计算工时工作制审批!B:C,6,0),"")</f>
        <v/>
      </c>
    </row>
    <row r="91" customHeight="1" spans="1:17">
      <c r="A91" s="28">
        <v>83</v>
      </c>
      <c r="B91" s="28" t="s">
        <v>345</v>
      </c>
      <c r="C91" s="25"/>
      <c r="D91" s="155"/>
      <c r="E91" s="26" t="s">
        <v>346</v>
      </c>
      <c r="F91" s="26" t="s">
        <v>347</v>
      </c>
      <c r="G91" s="26" t="s">
        <v>348</v>
      </c>
      <c r="H91" s="28" t="s">
        <v>66</v>
      </c>
      <c r="I91" s="26" t="s">
        <v>70</v>
      </c>
      <c r="J91" s="26" t="str">
        <f t="shared" si="3"/>
        <v>不一致</v>
      </c>
      <c r="K91" s="64" t="s">
        <v>349</v>
      </c>
      <c r="L91" s="143" t="e">
        <f ca="1">IF(N91=$N$7,$N$7,VLOOKUP(N91,企业实行不定时工作制和综合计算工时工作制审批!A:C,9,0))</f>
        <v>#REF!</v>
      </c>
      <c r="M91" s="168" t="s">
        <v>350</v>
      </c>
      <c r="N91" s="149">
        <v>24</v>
      </c>
      <c r="P91" s="28" t="s">
        <v>345</v>
      </c>
      <c r="Q91" s="145" t="str">
        <f ca="1">_xlfn.IFNA(VLOOKUP(M91,企业实行不定时工作制和综合计算工时工作制审批!B:C,6,0),"")</f>
        <v/>
      </c>
    </row>
    <row r="92" customHeight="1" spans="1:17">
      <c r="A92" s="28">
        <v>84</v>
      </c>
      <c r="B92" s="28" t="s">
        <v>351</v>
      </c>
      <c r="C92" s="25"/>
      <c r="D92" s="155"/>
      <c r="E92" s="26"/>
      <c r="F92" s="26" t="s">
        <v>352</v>
      </c>
      <c r="G92" s="26"/>
      <c r="H92" s="28" t="s">
        <v>66</v>
      </c>
      <c r="I92" s="26" t="s">
        <v>70</v>
      </c>
      <c r="J92" s="26" t="str">
        <f t="shared" si="3"/>
        <v>不一致</v>
      </c>
      <c r="K92" s="64" t="s">
        <v>353</v>
      </c>
      <c r="L92" s="143" t="str">
        <f ca="1">IF(N92=$N$7,$N$7,VLOOKUP(N92,企业实行不定时工作制和综合计算工时工作制审批!A:C,9,0))</f>
        <v>市级系统无</v>
      </c>
      <c r="M92" s="168" t="s">
        <v>76</v>
      </c>
      <c r="N92" s="149" t="s">
        <v>76</v>
      </c>
      <c r="P92" s="28" t="s">
        <v>351</v>
      </c>
      <c r="Q92" s="145" t="str">
        <f ca="1">_xlfn.IFNA(VLOOKUP(M92,企业实行不定时工作制和综合计算工时工作制审批!B:C,6,0),"")</f>
        <v/>
      </c>
    </row>
    <row r="93" customHeight="1" spans="1:17">
      <c r="A93" s="28">
        <v>85</v>
      </c>
      <c r="B93" s="28" t="s">
        <v>354</v>
      </c>
      <c r="C93" s="25"/>
      <c r="D93" s="155"/>
      <c r="E93" s="26"/>
      <c r="F93" s="26" t="s">
        <v>355</v>
      </c>
      <c r="G93" s="26"/>
      <c r="H93" s="28" t="s">
        <v>66</v>
      </c>
      <c r="I93" s="26" t="s">
        <v>70</v>
      </c>
      <c r="J93" s="26" t="str">
        <f t="shared" si="3"/>
        <v>不一致</v>
      </c>
      <c r="K93" s="64" t="s">
        <v>356</v>
      </c>
      <c r="L93" s="143" t="str">
        <f ca="1">IF(N93=$N$7,$N$7,VLOOKUP(N93,企业实行不定时工作制和综合计算工时工作制审批!A:C,9,0))</f>
        <v>市级系统无</v>
      </c>
      <c r="M93" s="168" t="s">
        <v>76</v>
      </c>
      <c r="N93" s="149" t="s">
        <v>76</v>
      </c>
      <c r="P93" s="28" t="s">
        <v>354</v>
      </c>
      <c r="Q93" s="145" t="str">
        <f ca="1">_xlfn.IFNA(VLOOKUP(M93,企业实行不定时工作制和综合计算工时工作制审批!B:C,6,0),"")</f>
        <v/>
      </c>
    </row>
    <row r="94" customHeight="1" spans="1:17">
      <c r="A94" s="28">
        <v>86</v>
      </c>
      <c r="B94" s="28" t="s">
        <v>357</v>
      </c>
      <c r="C94" s="25"/>
      <c r="D94" s="155"/>
      <c r="E94" s="26"/>
      <c r="F94" s="26" t="s">
        <v>358</v>
      </c>
      <c r="G94" s="26"/>
      <c r="H94" s="28" t="s">
        <v>66</v>
      </c>
      <c r="I94" s="26" t="s">
        <v>70</v>
      </c>
      <c r="J94" s="26" t="str">
        <f t="shared" si="3"/>
        <v>不一致</v>
      </c>
      <c r="K94" s="64"/>
      <c r="L94" s="143" t="str">
        <f ca="1">IF(N94=$N$7,$N$7,VLOOKUP(N94,企业实行不定时工作制和综合计算工时工作制审批!A:C,9,0))</f>
        <v>市级系统无</v>
      </c>
      <c r="M94" s="168" t="s">
        <v>76</v>
      </c>
      <c r="N94" s="149" t="s">
        <v>76</v>
      </c>
      <c r="P94" s="28" t="s">
        <v>357</v>
      </c>
      <c r="Q94" s="145" t="str">
        <f ca="1">_xlfn.IFNA(VLOOKUP(M94,企业实行不定时工作制和综合计算工时工作制审批!B:C,6,0),"")</f>
        <v/>
      </c>
    </row>
    <row r="95" customHeight="1" spans="1:17">
      <c r="A95" s="28">
        <v>87</v>
      </c>
      <c r="B95" s="28" t="s">
        <v>359</v>
      </c>
      <c r="C95" s="25"/>
      <c r="D95" s="155"/>
      <c r="E95" s="26"/>
      <c r="F95" s="26" t="s">
        <v>360</v>
      </c>
      <c r="G95" s="26" t="s">
        <v>361</v>
      </c>
      <c r="H95" s="28" t="s">
        <v>66</v>
      </c>
      <c r="I95" s="26" t="s">
        <v>70</v>
      </c>
      <c r="J95" s="26" t="str">
        <f t="shared" si="3"/>
        <v>不一致</v>
      </c>
      <c r="K95" s="64"/>
      <c r="L95" s="143" t="str">
        <f ca="1">IF(N95=$N$7,$N$7,VLOOKUP(N95,企业实行不定时工作制和综合计算工时工作制审批!A:C,9,0))</f>
        <v>市级系统无</v>
      </c>
      <c r="M95" s="168" t="s">
        <v>76</v>
      </c>
      <c r="N95" s="149" t="s">
        <v>76</v>
      </c>
      <c r="P95" s="28" t="s">
        <v>359</v>
      </c>
      <c r="Q95" s="145" t="str">
        <f ca="1">_xlfn.IFNA(VLOOKUP(M95,企业实行不定时工作制和综合计算工时工作制审批!B:C,6,0),"")</f>
        <v/>
      </c>
    </row>
    <row r="96" customHeight="1" spans="1:17">
      <c r="A96" s="28"/>
      <c r="B96" s="28" t="s">
        <v>362</v>
      </c>
      <c r="C96" s="25"/>
      <c r="D96" s="155"/>
      <c r="E96" s="26"/>
      <c r="F96" s="156" t="s">
        <v>363</v>
      </c>
      <c r="G96" s="26" t="s">
        <v>364</v>
      </c>
      <c r="H96" s="28" t="s">
        <v>66</v>
      </c>
      <c r="I96" s="26" t="s">
        <v>70</v>
      </c>
      <c r="J96" s="26" t="str">
        <f t="shared" si="3"/>
        <v>不一致</v>
      </c>
      <c r="K96" s="64"/>
      <c r="L96" s="143" t="e">
        <f ca="1">IF(N96=$N$7,$N$7,VLOOKUP(N96,企业实行不定时工作制和综合计算工时工作制审批!A:C,9,0))</f>
        <v>#N/A</v>
      </c>
      <c r="M96" s="168" t="s">
        <v>365</v>
      </c>
      <c r="N96" s="149" t="s">
        <v>365</v>
      </c>
      <c r="P96" s="28" t="s">
        <v>362</v>
      </c>
      <c r="Q96" s="145" t="str">
        <f ca="1">_xlfn.IFNA(VLOOKUP(M96,企业实行不定时工作制和综合计算工时工作制审批!B:C,6,0),"")</f>
        <v/>
      </c>
    </row>
    <row r="97" customHeight="1" spans="1:17">
      <c r="A97" s="28">
        <v>88</v>
      </c>
      <c r="B97" s="28" t="s">
        <v>366</v>
      </c>
      <c r="C97" s="25"/>
      <c r="D97" s="155"/>
      <c r="E97" s="26"/>
      <c r="F97" s="157"/>
      <c r="G97" s="26" t="s">
        <v>367</v>
      </c>
      <c r="H97" s="28" t="s">
        <v>66</v>
      </c>
      <c r="I97" s="26" t="s">
        <v>70</v>
      </c>
      <c r="J97" s="26" t="str">
        <f t="shared" si="3"/>
        <v>不一致</v>
      </c>
      <c r="K97" s="64" t="s">
        <v>368</v>
      </c>
      <c r="L97" s="143" t="e">
        <f ca="1">IF(N97=$N$7,$N$7,VLOOKUP(N97,企业实行不定时工作制和综合计算工时工作制审批!A:C,9,0))</f>
        <v>#N/A</v>
      </c>
      <c r="M97" s="168" t="s">
        <v>369</v>
      </c>
      <c r="N97" s="149">
        <v>83</v>
      </c>
      <c r="P97" s="28" t="s">
        <v>366</v>
      </c>
      <c r="Q97" s="145" t="str">
        <f ca="1">_xlfn.IFNA(VLOOKUP(M97,企业实行不定时工作制和综合计算工时工作制审批!B:C,6,0),"")</f>
        <v/>
      </c>
    </row>
    <row r="98" customHeight="1" spans="1:17">
      <c r="A98" s="28">
        <v>89</v>
      </c>
      <c r="B98" s="28" t="s">
        <v>370</v>
      </c>
      <c r="C98" s="25"/>
      <c r="D98" s="155"/>
      <c r="E98" s="26"/>
      <c r="F98" s="157"/>
      <c r="G98" s="26" t="s">
        <v>371</v>
      </c>
      <c r="H98" s="28" t="s">
        <v>66</v>
      </c>
      <c r="I98" s="26" t="s">
        <v>70</v>
      </c>
      <c r="J98" s="26" t="str">
        <f t="shared" si="3"/>
        <v>不一致</v>
      </c>
      <c r="K98" s="64" t="s">
        <v>368</v>
      </c>
      <c r="L98" s="143" t="str">
        <f ca="1">IF(N98=$N$7,$N$7,VLOOKUP(N98,企业实行不定时工作制和综合计算工时工作制审批!A:C,9,0))</f>
        <v>市级系统无</v>
      </c>
      <c r="M98" s="168" t="s">
        <v>76</v>
      </c>
      <c r="N98" s="149" t="s">
        <v>76</v>
      </c>
      <c r="P98" s="28" t="s">
        <v>370</v>
      </c>
      <c r="Q98" s="145" t="str">
        <f ca="1">_xlfn.IFNA(VLOOKUP(M98,企业实行不定时工作制和综合计算工时工作制审批!B:C,6,0),"")</f>
        <v/>
      </c>
    </row>
    <row r="99" customHeight="1" spans="1:17">
      <c r="A99" s="28">
        <v>90</v>
      </c>
      <c r="B99" s="28" t="s">
        <v>372</v>
      </c>
      <c r="C99" s="25"/>
      <c r="D99" s="155"/>
      <c r="E99" s="26"/>
      <c r="F99" s="157"/>
      <c r="G99" s="26" t="s">
        <v>373</v>
      </c>
      <c r="H99" s="28" t="s">
        <v>66</v>
      </c>
      <c r="I99" s="26" t="s">
        <v>70</v>
      </c>
      <c r="J99" s="26" t="str">
        <f t="shared" si="3"/>
        <v>不一致</v>
      </c>
      <c r="K99" s="64" t="s">
        <v>368</v>
      </c>
      <c r="L99" s="143" t="str">
        <f ca="1">IF(N99=$N$7,$N$7,VLOOKUP(N99,企业实行不定时工作制和综合计算工时工作制审批!A:C,9,0))</f>
        <v>市级系统无</v>
      </c>
      <c r="M99" s="168" t="s">
        <v>76</v>
      </c>
      <c r="N99" s="149" t="s">
        <v>76</v>
      </c>
      <c r="P99" s="28" t="s">
        <v>372</v>
      </c>
      <c r="Q99" s="145" t="str">
        <f ca="1">_xlfn.IFNA(VLOOKUP(M99,企业实行不定时工作制和综合计算工时工作制审批!B:C,6,0),"")</f>
        <v/>
      </c>
    </row>
    <row r="100" customHeight="1" spans="1:17">
      <c r="A100" s="28">
        <v>91</v>
      </c>
      <c r="B100" s="28" t="s">
        <v>374</v>
      </c>
      <c r="C100" s="25"/>
      <c r="D100" s="155"/>
      <c r="E100" s="26"/>
      <c r="F100" s="157"/>
      <c r="G100" s="26" t="s">
        <v>36</v>
      </c>
      <c r="H100" s="28" t="s">
        <v>66</v>
      </c>
      <c r="I100" s="26" t="s">
        <v>70</v>
      </c>
      <c r="J100" s="26" t="str">
        <f t="shared" si="3"/>
        <v>不一致</v>
      </c>
      <c r="K100" s="64" t="s">
        <v>368</v>
      </c>
      <c r="L100" s="143" t="e">
        <f ca="1">IF(N100=$N$7,$N$7,VLOOKUP(N100,企业实行不定时工作制和综合计算工时工作制审批!A:C,9,0))</f>
        <v>#N/A</v>
      </c>
      <c r="M100" s="168" t="s">
        <v>36</v>
      </c>
      <c r="N100" s="149">
        <v>85</v>
      </c>
      <c r="P100" s="28" t="s">
        <v>374</v>
      </c>
      <c r="Q100" s="145" t="e">
        <f ca="1">_xlfn.IFNA(VLOOKUP(M100,企业实行不定时工作制和综合计算工时工作制审批!B:C,6,0),"")</f>
        <v>#REF!</v>
      </c>
    </row>
    <row r="101" customHeight="1" spans="1:17">
      <c r="A101" s="28">
        <v>92</v>
      </c>
      <c r="B101" s="28" t="s">
        <v>375</v>
      </c>
      <c r="C101" s="25"/>
      <c r="D101" s="155"/>
      <c r="E101" s="26"/>
      <c r="F101" s="157"/>
      <c r="G101" s="26" t="s">
        <v>376</v>
      </c>
      <c r="H101" s="28" t="s">
        <v>66</v>
      </c>
      <c r="I101" s="26" t="s">
        <v>70</v>
      </c>
      <c r="J101" s="26" t="str">
        <f t="shared" si="3"/>
        <v>不一致</v>
      </c>
      <c r="K101" s="64" t="s">
        <v>377</v>
      </c>
      <c r="L101" s="143" t="e">
        <f ca="1">IF(N101=$N$7,$N$7,VLOOKUP(N101,企业实行不定时工作制和综合计算工时工作制审批!A:C,9,0))</f>
        <v>#N/A</v>
      </c>
      <c r="M101" s="168" t="s">
        <v>378</v>
      </c>
      <c r="N101" s="149" t="s">
        <v>379</v>
      </c>
      <c r="P101" s="28" t="s">
        <v>375</v>
      </c>
      <c r="Q101" s="145" t="str">
        <f ca="1">_xlfn.IFNA(VLOOKUP(M101,企业实行不定时工作制和综合计算工时工作制审批!B:C,6,0),"")</f>
        <v/>
      </c>
    </row>
    <row r="102" customHeight="1" spans="1:17">
      <c r="A102" s="28">
        <v>93</v>
      </c>
      <c r="B102" s="28" t="s">
        <v>380</v>
      </c>
      <c r="C102" s="25"/>
      <c r="D102" s="155"/>
      <c r="E102" s="26"/>
      <c r="F102" s="118"/>
      <c r="G102" s="45" t="s">
        <v>381</v>
      </c>
      <c r="H102" s="28" t="s">
        <v>66</v>
      </c>
      <c r="I102" s="26" t="s">
        <v>70</v>
      </c>
      <c r="J102" s="26" t="str">
        <f t="shared" si="3"/>
        <v>不一致</v>
      </c>
      <c r="K102" s="64" t="s">
        <v>382</v>
      </c>
      <c r="L102" s="143" t="e">
        <f ca="1">IF(N102=$N$7,$N$7,VLOOKUP(N102,企业实行不定时工作制和综合计算工时工作制审批!A:C,9,0))</f>
        <v>#N/A</v>
      </c>
      <c r="M102" s="168" t="s">
        <v>35</v>
      </c>
      <c r="N102" s="149">
        <v>84</v>
      </c>
      <c r="P102" s="28" t="s">
        <v>380</v>
      </c>
      <c r="Q102" s="145" t="e">
        <f ca="1">_xlfn.IFNA(VLOOKUP(M102,企业实行不定时工作制和综合计算工时工作制审批!B:C,6,0),"")</f>
        <v>#REF!</v>
      </c>
    </row>
    <row r="103" customHeight="1" spans="1:17">
      <c r="A103" s="28">
        <v>94</v>
      </c>
      <c r="B103" s="28" t="s">
        <v>383</v>
      </c>
      <c r="C103" s="25"/>
      <c r="D103" s="155"/>
      <c r="E103" s="26" t="s">
        <v>384</v>
      </c>
      <c r="F103" s="26" t="s">
        <v>385</v>
      </c>
      <c r="G103" s="26" t="s">
        <v>109</v>
      </c>
      <c r="H103" s="28" t="s">
        <v>66</v>
      </c>
      <c r="I103" s="26" t="s">
        <v>109</v>
      </c>
      <c r="J103" s="26" t="s">
        <v>137</v>
      </c>
      <c r="K103" s="126" t="s">
        <v>386</v>
      </c>
      <c r="L103" s="143" t="e">
        <f ca="1">IF(N103=$N$7,$N$7,VLOOKUP(N103,企业实行不定时工作制和综合计算工时工作制审批!A:C,9,0))</f>
        <v>#N/A</v>
      </c>
      <c r="M103" s="168" t="s">
        <v>387</v>
      </c>
      <c r="N103" s="149">
        <v>25</v>
      </c>
      <c r="P103" s="28" t="s">
        <v>383</v>
      </c>
      <c r="Q103" s="145" t="str">
        <f ca="1">_xlfn.IFNA(VLOOKUP(M103,企业实行不定时工作制和综合计算工时工作制审批!B:C,6,0),"")</f>
        <v/>
      </c>
    </row>
    <row r="104" customHeight="1" spans="1:17">
      <c r="A104" s="28">
        <v>95</v>
      </c>
      <c r="B104" s="28" t="s">
        <v>388</v>
      </c>
      <c r="C104" s="25"/>
      <c r="D104" s="155"/>
      <c r="E104" s="26"/>
      <c r="F104" s="26" t="s">
        <v>389</v>
      </c>
      <c r="G104" s="45" t="s">
        <v>390</v>
      </c>
      <c r="H104" s="45"/>
      <c r="I104" s="26" t="s">
        <v>70</v>
      </c>
      <c r="J104" s="26" t="str">
        <f t="shared" ref="J104:J116" si="4">IF(F104:F310=I104:I310,"一致","不一致")</f>
        <v>不一致</v>
      </c>
      <c r="K104" s="127" t="s">
        <v>391</v>
      </c>
      <c r="L104" s="143" t="e">
        <f ca="1">IF(N104=$N$7,$N$7,VLOOKUP(N104,企业实行不定时工作制和综合计算工时工作制审批!A:C,9,0))</f>
        <v>#N/A</v>
      </c>
      <c r="M104" s="168" t="s">
        <v>101</v>
      </c>
      <c r="N104" s="149" t="s">
        <v>196</v>
      </c>
      <c r="P104" s="28" t="s">
        <v>388</v>
      </c>
      <c r="Q104" s="145" t="str">
        <f ca="1">_xlfn.IFNA(VLOOKUP(M104,企业实行不定时工作制和综合计算工时工作制审批!B:C,6,0),"")</f>
        <v/>
      </c>
    </row>
    <row r="105" customHeight="1" spans="1:17">
      <c r="A105" s="28">
        <v>96</v>
      </c>
      <c r="B105" s="28" t="s">
        <v>392</v>
      </c>
      <c r="C105" s="25"/>
      <c r="D105" s="155"/>
      <c r="E105" s="26"/>
      <c r="F105" s="26" t="s">
        <v>393</v>
      </c>
      <c r="G105" s="45" t="s">
        <v>2</v>
      </c>
      <c r="H105" s="45"/>
      <c r="I105" s="26" t="s">
        <v>70</v>
      </c>
      <c r="J105" s="26" t="str">
        <f t="shared" si="4"/>
        <v>不一致</v>
      </c>
      <c r="K105" s="126"/>
      <c r="L105" s="143" t="e">
        <f ca="1">IF(N105=$N$7,$N$7,VLOOKUP(N105,企业实行不定时工作制和综合计算工时工作制审批!A:C,9,0))</f>
        <v>#N/A</v>
      </c>
      <c r="M105" s="168" t="s">
        <v>2</v>
      </c>
      <c r="N105" s="149">
        <v>92</v>
      </c>
      <c r="P105" s="28" t="s">
        <v>392</v>
      </c>
      <c r="Q105" s="145" t="e">
        <f ca="1">_xlfn.IFNA(VLOOKUP(M105,企业实行不定时工作制和综合计算工时工作制审批!B:C,6,0),"")</f>
        <v>#REF!</v>
      </c>
    </row>
    <row r="106" customHeight="1" spans="1:17">
      <c r="A106" s="28">
        <v>97</v>
      </c>
      <c r="B106" s="28" t="s">
        <v>394</v>
      </c>
      <c r="C106" s="25"/>
      <c r="D106" s="155"/>
      <c r="E106" s="26"/>
      <c r="F106" s="26"/>
      <c r="G106" s="45" t="s">
        <v>395</v>
      </c>
      <c r="H106" s="45"/>
      <c r="I106" s="26" t="s">
        <v>70</v>
      </c>
      <c r="J106" s="26" t="str">
        <f t="shared" si="4"/>
        <v>不一致</v>
      </c>
      <c r="K106" s="126"/>
      <c r="L106" s="143" t="e">
        <f ca="1">IF(N106=$N$7,$N$7,VLOOKUP(N106,企业实行不定时工作制和综合计算工时工作制审批!A:C,9,0))</f>
        <v>#N/A</v>
      </c>
      <c r="M106" s="168" t="s">
        <v>17</v>
      </c>
      <c r="N106" s="149">
        <v>91</v>
      </c>
      <c r="P106" s="28" t="s">
        <v>394</v>
      </c>
      <c r="Q106" s="145" t="e">
        <f ca="1">_xlfn.IFNA(VLOOKUP(M106,企业实行不定时工作制和综合计算工时工作制审批!B:C,6,0),"")</f>
        <v>#REF!</v>
      </c>
    </row>
    <row r="107" customHeight="1" spans="1:17">
      <c r="A107" s="28">
        <v>98</v>
      </c>
      <c r="B107" s="28" t="s">
        <v>396</v>
      </c>
      <c r="C107" s="25"/>
      <c r="D107" s="155"/>
      <c r="E107" s="26"/>
      <c r="F107" s="26"/>
      <c r="G107" s="45" t="s">
        <v>397</v>
      </c>
      <c r="H107" s="45"/>
      <c r="I107" s="26" t="s">
        <v>70</v>
      </c>
      <c r="J107" s="26" t="str">
        <f t="shared" si="4"/>
        <v>不一致</v>
      </c>
      <c r="K107" s="126"/>
      <c r="L107" s="143" t="str">
        <f ca="1">IF(N107=$N$7,$N$7,VLOOKUP(N107,企业实行不定时工作制和综合计算工时工作制审批!A:C,9,0))</f>
        <v>市级系统无</v>
      </c>
      <c r="M107" s="168" t="s">
        <v>76</v>
      </c>
      <c r="N107" s="149" t="s">
        <v>76</v>
      </c>
      <c r="O107" s="150" t="s">
        <v>398</v>
      </c>
      <c r="P107" s="28" t="s">
        <v>396</v>
      </c>
      <c r="Q107" s="145" t="str">
        <f ca="1">_xlfn.IFNA(VLOOKUP(M107,企业实行不定时工作制和综合计算工时工作制审批!B:C,6,0),"")</f>
        <v/>
      </c>
    </row>
    <row r="108" customHeight="1" spans="1:17">
      <c r="A108" s="28">
        <v>99</v>
      </c>
      <c r="B108" s="28" t="s">
        <v>399</v>
      </c>
      <c r="C108" s="25"/>
      <c r="D108" s="155"/>
      <c r="E108" s="26"/>
      <c r="F108" s="26"/>
      <c r="G108" s="45" t="s">
        <v>400</v>
      </c>
      <c r="H108" s="45"/>
      <c r="I108" s="26" t="s">
        <v>70</v>
      </c>
      <c r="J108" s="26" t="str">
        <f t="shared" si="4"/>
        <v>不一致</v>
      </c>
      <c r="K108" s="126"/>
      <c r="L108" s="143" t="str">
        <f ca="1">IF(N108=$N$7,$N$7,VLOOKUP(N108,企业实行不定时工作制和综合计算工时工作制审批!A:C,9,0))</f>
        <v>市级系统无</v>
      </c>
      <c r="M108" s="168" t="s">
        <v>76</v>
      </c>
      <c r="N108" s="149" t="s">
        <v>76</v>
      </c>
      <c r="P108" s="28" t="s">
        <v>399</v>
      </c>
      <c r="Q108" s="145" t="str">
        <f ca="1">_xlfn.IFNA(VLOOKUP(M108,企业实行不定时工作制和综合计算工时工作制审批!B:C,6,0),"")</f>
        <v/>
      </c>
    </row>
    <row r="109" customHeight="1" spans="1:17">
      <c r="A109" s="28">
        <v>100</v>
      </c>
      <c r="B109" s="28" t="s">
        <v>401</v>
      </c>
      <c r="C109" s="25"/>
      <c r="D109" s="155"/>
      <c r="E109" s="26"/>
      <c r="F109" s="26"/>
      <c r="G109" s="45" t="s">
        <v>61</v>
      </c>
      <c r="H109" s="45"/>
      <c r="I109" s="26" t="s">
        <v>70</v>
      </c>
      <c r="J109" s="26" t="str">
        <f t="shared" si="4"/>
        <v>不一致</v>
      </c>
      <c r="K109" s="126"/>
      <c r="L109" s="143" t="str">
        <f ca="1">IF(N109=$N$7,$N$7,VLOOKUP(N109,企业实行不定时工作制和综合计算工时工作制审批!A:C,9,0))</f>
        <v>市级系统无</v>
      </c>
      <c r="M109" s="168" t="s">
        <v>76</v>
      </c>
      <c r="N109" s="149" t="s">
        <v>76</v>
      </c>
      <c r="P109" s="28" t="s">
        <v>401</v>
      </c>
      <c r="Q109" s="145" t="str">
        <f ca="1">_xlfn.IFNA(VLOOKUP(M109,企业实行不定时工作制和综合计算工时工作制审批!B:C,6,0),"")</f>
        <v/>
      </c>
    </row>
    <row r="110" customHeight="1" spans="1:17">
      <c r="A110" s="28">
        <v>101</v>
      </c>
      <c r="B110" s="28" t="s">
        <v>402</v>
      </c>
      <c r="C110" s="25"/>
      <c r="D110" s="155"/>
      <c r="E110" s="26" t="s">
        <v>403</v>
      </c>
      <c r="F110" s="26" t="s">
        <v>404</v>
      </c>
      <c r="G110" s="26" t="s">
        <v>168</v>
      </c>
      <c r="H110" s="28" t="s">
        <v>66</v>
      </c>
      <c r="I110" s="26" t="s">
        <v>70</v>
      </c>
      <c r="J110" s="26" t="str">
        <f t="shared" si="4"/>
        <v>不一致</v>
      </c>
      <c r="K110" s="169" t="s">
        <v>405</v>
      </c>
      <c r="L110" s="143" t="e">
        <f ca="1">IF(N110=$N$7,$N$7,VLOOKUP(N110,企业实行不定时工作制和综合计算工时工作制审批!A:C,9,0))</f>
        <v>#N/A</v>
      </c>
      <c r="M110" s="168" t="s">
        <v>406</v>
      </c>
      <c r="N110" s="149">
        <v>27</v>
      </c>
      <c r="P110" s="28" t="s">
        <v>402</v>
      </c>
      <c r="Q110" s="145" t="str">
        <f ca="1">_xlfn.IFNA(VLOOKUP(M110,企业实行不定时工作制和综合计算工时工作制审批!B:C,6,0),"")</f>
        <v/>
      </c>
    </row>
    <row r="111" customHeight="1" spans="1:17">
      <c r="A111" s="28">
        <v>102</v>
      </c>
      <c r="B111" s="28" t="s">
        <v>407</v>
      </c>
      <c r="C111" s="25"/>
      <c r="D111" s="155"/>
      <c r="E111" s="26"/>
      <c r="F111" s="26" t="s">
        <v>408</v>
      </c>
      <c r="G111" s="45" t="s">
        <v>409</v>
      </c>
      <c r="H111" s="45"/>
      <c r="I111" s="26" t="s">
        <v>70</v>
      </c>
      <c r="J111" s="26" t="str">
        <f t="shared" si="4"/>
        <v>不一致</v>
      </c>
      <c r="K111" s="127" t="s">
        <v>410</v>
      </c>
      <c r="L111" s="143" t="e">
        <f ca="1">IF(N111=$N$7,$N$7,VLOOKUP(N111,企业实行不定时工作制和综合计算工时工作制审批!A:C,9,0))</f>
        <v>#N/A</v>
      </c>
      <c r="M111" s="170" t="s">
        <v>101</v>
      </c>
      <c r="N111" s="149" t="s">
        <v>196</v>
      </c>
      <c r="P111" s="28" t="s">
        <v>407</v>
      </c>
      <c r="Q111" s="145" t="str">
        <f ca="1">_xlfn.IFNA(VLOOKUP(M111,企业实行不定时工作制和综合计算工时工作制审批!B:C,6,0),"")</f>
        <v/>
      </c>
    </row>
    <row r="112" customHeight="1" spans="1:17">
      <c r="A112" s="28">
        <v>103</v>
      </c>
      <c r="B112" s="28" t="s">
        <v>411</v>
      </c>
      <c r="C112" s="25"/>
      <c r="D112" s="155"/>
      <c r="E112" s="26"/>
      <c r="F112" s="26" t="s">
        <v>412</v>
      </c>
      <c r="G112" s="45" t="s">
        <v>413</v>
      </c>
      <c r="H112" s="28" t="s">
        <v>66</v>
      </c>
      <c r="I112" s="26" t="s">
        <v>70</v>
      </c>
      <c r="J112" s="26" t="str">
        <f t="shared" si="4"/>
        <v>不一致</v>
      </c>
      <c r="K112" s="126"/>
      <c r="L112" s="143" t="e">
        <f ca="1">IF(N112=$N$7,$N$7,VLOOKUP(N112,企业实行不定时工作制和综合计算工时工作制审批!A:C,9,0))</f>
        <v>#N/A</v>
      </c>
      <c r="M112" s="168" t="s">
        <v>413</v>
      </c>
      <c r="N112" s="149">
        <v>106</v>
      </c>
      <c r="P112" s="28" t="s">
        <v>411</v>
      </c>
      <c r="Q112" s="145" t="str">
        <f ca="1">_xlfn.IFNA(VLOOKUP(M112,企业实行不定时工作制和综合计算工时工作制审批!B:C,6,0),"")</f>
        <v/>
      </c>
    </row>
    <row r="113" customHeight="1" spans="1:17">
      <c r="A113" s="28">
        <v>104</v>
      </c>
      <c r="B113" s="28" t="s">
        <v>414</v>
      </c>
      <c r="C113" s="25"/>
      <c r="D113" s="155"/>
      <c r="E113" s="26"/>
      <c r="F113" s="26"/>
      <c r="G113" s="45" t="s">
        <v>415</v>
      </c>
      <c r="H113" s="28" t="s">
        <v>66</v>
      </c>
      <c r="I113" s="26" t="s">
        <v>70</v>
      </c>
      <c r="J113" s="26" t="str">
        <f t="shared" si="4"/>
        <v>不一致</v>
      </c>
      <c r="K113" s="126"/>
      <c r="L113" s="143" t="e">
        <f ca="1">IF(N113=$N$7,$N$7,VLOOKUP(N113,企业实行不定时工作制和综合计算工时工作制审批!A:C,9,0))</f>
        <v>#N/A</v>
      </c>
      <c r="M113" s="168" t="s">
        <v>416</v>
      </c>
      <c r="N113" s="149">
        <v>107</v>
      </c>
      <c r="P113" s="28" t="s">
        <v>414</v>
      </c>
      <c r="Q113" s="145" t="str">
        <f ca="1">_xlfn.IFNA(VLOOKUP(M113,企业实行不定时工作制和综合计算工时工作制审批!B:C,6,0),"")</f>
        <v/>
      </c>
    </row>
    <row r="114" customHeight="1" spans="1:17">
      <c r="A114" s="28">
        <v>105</v>
      </c>
      <c r="B114" s="28" t="s">
        <v>417</v>
      </c>
      <c r="C114" s="25"/>
      <c r="D114" s="155"/>
      <c r="E114" s="26"/>
      <c r="F114" s="26"/>
      <c r="G114" s="45" t="s">
        <v>418</v>
      </c>
      <c r="H114" s="28" t="s">
        <v>66</v>
      </c>
      <c r="I114" s="26" t="s">
        <v>70</v>
      </c>
      <c r="J114" s="26" t="str">
        <f t="shared" si="4"/>
        <v>不一致</v>
      </c>
      <c r="K114" s="126"/>
      <c r="L114" s="143" t="str">
        <f ca="1">IF(N114=$N$7,$N$7,VLOOKUP(N114,企业实行不定时工作制和综合计算工时工作制审批!A:C,9,0))</f>
        <v>市级系统无</v>
      </c>
      <c r="M114" s="168" t="s">
        <v>76</v>
      </c>
      <c r="N114" s="149" t="s">
        <v>76</v>
      </c>
      <c r="P114" s="28" t="s">
        <v>417</v>
      </c>
      <c r="Q114" s="145" t="str">
        <f ca="1">_xlfn.IFNA(VLOOKUP(M114,企业实行不定时工作制和综合计算工时工作制审批!B:C,6,0),"")</f>
        <v/>
      </c>
    </row>
    <row r="115" customHeight="1" spans="1:17">
      <c r="A115" s="28">
        <v>106</v>
      </c>
      <c r="B115" s="28" t="s">
        <v>419</v>
      </c>
      <c r="C115" s="25"/>
      <c r="D115" s="155"/>
      <c r="E115" s="26"/>
      <c r="F115" s="26"/>
      <c r="G115" s="45" t="s">
        <v>420</v>
      </c>
      <c r="H115" s="28" t="s">
        <v>66</v>
      </c>
      <c r="I115" s="26" t="s">
        <v>70</v>
      </c>
      <c r="J115" s="26" t="str">
        <f t="shared" si="4"/>
        <v>不一致</v>
      </c>
      <c r="K115" s="126"/>
      <c r="L115" s="143" t="str">
        <f ca="1">IF(N115=$N$7,$N$7,VLOOKUP(N115,企业实行不定时工作制和综合计算工时工作制审批!A:C,9,0))</f>
        <v>市级系统无</v>
      </c>
      <c r="M115" s="168" t="s">
        <v>76</v>
      </c>
      <c r="N115" s="149" t="s">
        <v>76</v>
      </c>
      <c r="P115" s="28" t="s">
        <v>419</v>
      </c>
      <c r="Q115" s="145" t="str">
        <f ca="1">_xlfn.IFNA(VLOOKUP(M115,企业实行不定时工作制和综合计算工时工作制审批!B:C,6,0),"")</f>
        <v/>
      </c>
    </row>
    <row r="116" customHeight="1" spans="1:17">
      <c r="A116" s="28">
        <v>107</v>
      </c>
      <c r="B116" s="28" t="s">
        <v>421</v>
      </c>
      <c r="C116" s="25"/>
      <c r="D116" s="155"/>
      <c r="E116" s="26"/>
      <c r="F116" s="26"/>
      <c r="G116" s="45" t="s">
        <v>422</v>
      </c>
      <c r="H116" s="28" t="s">
        <v>66</v>
      </c>
      <c r="I116" s="26" t="s">
        <v>70</v>
      </c>
      <c r="J116" s="26" t="str">
        <f t="shared" si="4"/>
        <v>不一致</v>
      </c>
      <c r="K116" s="126"/>
      <c r="L116" s="143" t="e">
        <f ca="1">IF(N116=$N$7,$N$7,VLOOKUP(N116,企业实行不定时工作制和综合计算工时工作制审批!A:C,9,0))</f>
        <v>#N/A</v>
      </c>
      <c r="M116" s="168" t="s">
        <v>422</v>
      </c>
      <c r="N116" s="149">
        <v>108</v>
      </c>
      <c r="P116" s="28" t="s">
        <v>421</v>
      </c>
      <c r="Q116" s="145" t="str">
        <f ca="1">_xlfn.IFNA(VLOOKUP(M116,企业实行不定时工作制和综合计算工时工作制审批!B:C,6,0),"")</f>
        <v/>
      </c>
    </row>
    <row r="117" customHeight="1" spans="1:17">
      <c r="A117" s="28"/>
      <c r="B117" s="28" t="s">
        <v>423</v>
      </c>
      <c r="C117" s="25"/>
      <c r="D117" s="155"/>
      <c r="E117" s="26"/>
      <c r="F117" s="26"/>
      <c r="G117" s="45" t="s">
        <v>424</v>
      </c>
      <c r="H117" s="28"/>
      <c r="I117" s="26"/>
      <c r="J117" s="26"/>
      <c r="K117" s="126"/>
      <c r="L117" s="143" t="str">
        <f ca="1">IF(N117=$N$7,$N$7,VLOOKUP(N117,企业实行不定时工作制和综合计算工时工作制审批!A:C,9,0))</f>
        <v>市级系统无</v>
      </c>
      <c r="M117" s="168" t="s">
        <v>76</v>
      </c>
      <c r="N117" s="149" t="s">
        <v>76</v>
      </c>
      <c r="P117" s="28" t="s">
        <v>423</v>
      </c>
      <c r="Q117" s="145" t="str">
        <f ca="1">_xlfn.IFNA(VLOOKUP(M117,企业实行不定时工作制和综合计算工时工作制审批!B:C,6,0),"")</f>
        <v/>
      </c>
    </row>
    <row r="118" customHeight="1" spans="1:17">
      <c r="A118" s="28">
        <v>108</v>
      </c>
      <c r="B118" s="28" t="s">
        <v>425</v>
      </c>
      <c r="C118" s="25"/>
      <c r="D118" s="155"/>
      <c r="E118" s="26"/>
      <c r="F118" s="26"/>
      <c r="G118" s="45" t="s">
        <v>347</v>
      </c>
      <c r="H118" s="28" t="s">
        <v>66</v>
      </c>
      <c r="I118" s="26" t="s">
        <v>70</v>
      </c>
      <c r="J118" s="26" t="str">
        <f t="shared" ref="J118:J123" si="5">IF(F118:F323=I118:I323,"一致","不一致")</f>
        <v>不一致</v>
      </c>
      <c r="K118" s="126"/>
      <c r="L118" s="143" t="str">
        <f ca="1">IF(N118=$N$7,$N$7,VLOOKUP(N118,企业实行不定时工作制和综合计算工时工作制审批!A:C,9,0))</f>
        <v>市级系统无</v>
      </c>
      <c r="M118" s="168" t="s">
        <v>76</v>
      </c>
      <c r="N118" s="149" t="s">
        <v>76</v>
      </c>
      <c r="P118" s="28" t="s">
        <v>425</v>
      </c>
      <c r="Q118" s="145" t="str">
        <f ca="1">_xlfn.IFNA(VLOOKUP(M118,企业实行不定时工作制和综合计算工时工作制审批!B:C,6,0),"")</f>
        <v/>
      </c>
    </row>
    <row r="119" customHeight="1" spans="1:17">
      <c r="A119" s="28">
        <v>109</v>
      </c>
      <c r="B119" s="28" t="s">
        <v>426</v>
      </c>
      <c r="C119" s="25"/>
      <c r="D119" s="155"/>
      <c r="E119" s="26"/>
      <c r="F119" s="26"/>
      <c r="G119" s="45" t="s">
        <v>427</v>
      </c>
      <c r="H119" s="28" t="s">
        <v>66</v>
      </c>
      <c r="I119" s="26" t="s">
        <v>70</v>
      </c>
      <c r="J119" s="26" t="str">
        <f t="shared" si="5"/>
        <v>不一致</v>
      </c>
      <c r="K119" s="126"/>
      <c r="L119" s="143" t="str">
        <f ca="1">IF(N119=$N$7,$N$7,VLOOKUP(N119,企业实行不定时工作制和综合计算工时工作制审批!A:C,9,0))</f>
        <v>市级系统无</v>
      </c>
      <c r="M119" s="168" t="s">
        <v>76</v>
      </c>
      <c r="N119" s="149" t="s">
        <v>76</v>
      </c>
      <c r="P119" s="28" t="s">
        <v>426</v>
      </c>
      <c r="Q119" s="145" t="str">
        <f ca="1">_xlfn.IFNA(VLOOKUP(M119,企业实行不定时工作制和综合计算工时工作制审批!B:C,6,0),"")</f>
        <v/>
      </c>
    </row>
    <row r="120" customHeight="1" spans="1:17">
      <c r="A120" s="28">
        <v>110</v>
      </c>
      <c r="B120" s="28" t="s">
        <v>428</v>
      </c>
      <c r="C120" s="25"/>
      <c r="D120" s="155"/>
      <c r="E120" s="26"/>
      <c r="F120" s="26"/>
      <c r="G120" s="45" t="s">
        <v>36</v>
      </c>
      <c r="H120" s="28" t="s">
        <v>66</v>
      </c>
      <c r="I120" s="26" t="s">
        <v>70</v>
      </c>
      <c r="J120" s="26" t="str">
        <f t="shared" si="5"/>
        <v>不一致</v>
      </c>
      <c r="K120" s="126"/>
      <c r="L120" s="143" t="str">
        <f ca="1">IF(N120=$N$7,$N$7,VLOOKUP(N120,企业实行不定时工作制和综合计算工时工作制审批!A:C,9,0))</f>
        <v>市级系统无</v>
      </c>
      <c r="M120" s="168" t="s">
        <v>76</v>
      </c>
      <c r="N120" s="149" t="s">
        <v>76</v>
      </c>
      <c r="P120" s="28" t="s">
        <v>428</v>
      </c>
      <c r="Q120" s="145" t="str">
        <f ca="1">_xlfn.IFNA(VLOOKUP(M120,企业实行不定时工作制和综合计算工时工作制审批!B:C,6,0),"")</f>
        <v/>
      </c>
    </row>
    <row r="121" customHeight="1" spans="1:17">
      <c r="A121" s="28">
        <v>111</v>
      </c>
      <c r="B121" s="28" t="s">
        <v>429</v>
      </c>
      <c r="C121" s="25"/>
      <c r="D121" s="155"/>
      <c r="E121" s="26"/>
      <c r="F121" s="26"/>
      <c r="G121" s="45" t="s">
        <v>376</v>
      </c>
      <c r="H121" s="28" t="s">
        <v>66</v>
      </c>
      <c r="I121" s="26" t="s">
        <v>70</v>
      </c>
      <c r="J121" s="26" t="str">
        <f t="shared" si="5"/>
        <v>不一致</v>
      </c>
      <c r="K121" s="126"/>
      <c r="L121" s="143" t="str">
        <f ca="1">IF(N121=$N$7,$N$7,VLOOKUP(N121,企业实行不定时工作制和综合计算工时工作制审批!A:C,9,0))</f>
        <v>市级系统无</v>
      </c>
      <c r="M121" s="168" t="s">
        <v>76</v>
      </c>
      <c r="N121" s="149" t="s">
        <v>76</v>
      </c>
      <c r="P121" s="28" t="s">
        <v>429</v>
      </c>
      <c r="Q121" s="145" t="str">
        <f ca="1">_xlfn.IFNA(VLOOKUP(M121,企业实行不定时工作制和综合计算工时工作制审批!B:C,6,0),"")</f>
        <v/>
      </c>
    </row>
    <row r="122" customHeight="1" spans="1:17">
      <c r="A122" s="28">
        <v>112</v>
      </c>
      <c r="B122" s="28" t="s">
        <v>430</v>
      </c>
      <c r="C122" s="25"/>
      <c r="D122" s="23"/>
      <c r="E122" s="26"/>
      <c r="F122" s="26"/>
      <c r="G122" s="45" t="s">
        <v>35</v>
      </c>
      <c r="H122" s="28" t="s">
        <v>66</v>
      </c>
      <c r="I122" s="26" t="s">
        <v>70</v>
      </c>
      <c r="J122" s="26" t="str">
        <f t="shared" si="5"/>
        <v>不一致</v>
      </c>
      <c r="K122" s="127" t="s">
        <v>410</v>
      </c>
      <c r="L122" s="143" t="str">
        <f ca="1">IF(N122=$N$7,$N$7,VLOOKUP(N122,企业实行不定时工作制和综合计算工时工作制审批!A:C,9,0))</f>
        <v>市级系统无</v>
      </c>
      <c r="M122" s="168" t="s">
        <v>76</v>
      </c>
      <c r="N122" s="149" t="s">
        <v>76</v>
      </c>
      <c r="P122" s="28" t="s">
        <v>430</v>
      </c>
      <c r="Q122" s="145" t="str">
        <f ca="1">_xlfn.IFNA(VLOOKUP(M122,企业实行不定时工作制和综合计算工时工作制审批!B:C,6,0),"")</f>
        <v/>
      </c>
    </row>
    <row r="123" customHeight="1" spans="1:17">
      <c r="A123" s="28">
        <v>113</v>
      </c>
      <c r="B123" s="28" t="s">
        <v>431</v>
      </c>
      <c r="C123" s="25"/>
      <c r="D123" s="26" t="s">
        <v>432</v>
      </c>
      <c r="E123" s="26" t="s">
        <v>433</v>
      </c>
      <c r="F123" s="26" t="s">
        <v>434</v>
      </c>
      <c r="G123" s="26"/>
      <c r="H123" s="28" t="s">
        <v>66</v>
      </c>
      <c r="I123" s="26" t="s">
        <v>70</v>
      </c>
      <c r="J123" s="26" t="str">
        <f t="shared" si="5"/>
        <v>不一致</v>
      </c>
      <c r="K123" s="64" t="s">
        <v>435</v>
      </c>
      <c r="L123" s="143" t="e">
        <f ca="1">IF(N123=$N$7,$N$7,VLOOKUP(N123,企业实行不定时工作制和综合计算工时工作制审批!A:C,9,0))</f>
        <v>#N/A</v>
      </c>
      <c r="M123" s="168" t="s">
        <v>436</v>
      </c>
      <c r="N123" s="149">
        <v>148</v>
      </c>
      <c r="P123" s="28" t="s">
        <v>431</v>
      </c>
      <c r="Q123" s="145" t="str">
        <f ca="1">_xlfn.IFNA(VLOOKUP(M123,企业实行不定时工作制和综合计算工时工作制审批!B:C,6,0),"")</f>
        <v/>
      </c>
    </row>
    <row r="124" customHeight="1" spans="1:17">
      <c r="A124" s="28">
        <v>114</v>
      </c>
      <c r="B124" s="28" t="s">
        <v>437</v>
      </c>
      <c r="C124" s="25"/>
      <c r="D124" s="26"/>
      <c r="E124" s="26"/>
      <c r="F124" s="26" t="s">
        <v>438</v>
      </c>
      <c r="G124" s="26"/>
      <c r="H124" s="28" t="s">
        <v>66</v>
      </c>
      <c r="I124" s="26" t="s">
        <v>439</v>
      </c>
      <c r="J124" s="26" t="s">
        <v>137</v>
      </c>
      <c r="K124" s="64" t="s">
        <v>440</v>
      </c>
      <c r="L124" s="143" t="e">
        <f ca="1">IF(N124=$N$7,$N$7,VLOOKUP(N124,企业实行不定时工作制和综合计算工时工作制审批!A:C,9,0))</f>
        <v>#N/A</v>
      </c>
      <c r="M124" s="168" t="s">
        <v>439</v>
      </c>
      <c r="N124" s="149">
        <v>154</v>
      </c>
      <c r="P124" s="28" t="s">
        <v>437</v>
      </c>
      <c r="Q124" s="145" t="str">
        <f ca="1">_xlfn.IFNA(VLOOKUP(M124,企业实行不定时工作制和综合计算工时工作制审批!B:C,6,0),"")</f>
        <v/>
      </c>
    </row>
    <row r="125" customHeight="1" spans="1:17">
      <c r="A125" s="28">
        <v>115</v>
      </c>
      <c r="B125" s="28" t="s">
        <v>441</v>
      </c>
      <c r="C125" s="25"/>
      <c r="D125" s="26"/>
      <c r="E125" s="26"/>
      <c r="F125" s="26" t="s">
        <v>442</v>
      </c>
      <c r="G125" s="26"/>
      <c r="H125" s="26"/>
      <c r="I125" s="26" t="s">
        <v>70</v>
      </c>
      <c r="J125" s="26" t="str">
        <f>IF(F125:F330=I125:I330,"一致","不一致")</f>
        <v>不一致</v>
      </c>
      <c r="K125" s="64" t="s">
        <v>435</v>
      </c>
      <c r="L125" s="143" t="e">
        <f ca="1">IF(N125=$N$7,$N$7,VLOOKUP(N125,企业实行不定时工作制和综合计算工时工作制审批!A:C,9,0))</f>
        <v>#N/A</v>
      </c>
      <c r="M125" s="168" t="s">
        <v>436</v>
      </c>
      <c r="N125" s="149">
        <v>144</v>
      </c>
      <c r="P125" s="28" t="s">
        <v>441</v>
      </c>
      <c r="Q125" s="145" t="str">
        <f ca="1">_xlfn.IFNA(VLOOKUP(M125,企业实行不定时工作制和综合计算工时工作制审批!B:C,6,0),"")</f>
        <v/>
      </c>
    </row>
    <row r="126" customHeight="1" spans="1:17">
      <c r="A126" s="28">
        <v>116</v>
      </c>
      <c r="B126" s="28" t="s">
        <v>443</v>
      </c>
      <c r="C126" s="25"/>
      <c r="D126" s="26"/>
      <c r="E126" s="26"/>
      <c r="F126" s="26" t="s">
        <v>444</v>
      </c>
      <c r="G126" s="26"/>
      <c r="H126" s="26"/>
      <c r="I126" s="26" t="s">
        <v>70</v>
      </c>
      <c r="J126" s="26" t="str">
        <f>IF(F126:F331=I126:I331,"一致","不一致")</f>
        <v>不一致</v>
      </c>
      <c r="K126" s="64" t="s">
        <v>440</v>
      </c>
      <c r="L126" s="143" t="str">
        <f ca="1">IF(N126=$N$7,$N$7,VLOOKUP(N126,企业实行不定时工作制和综合计算工时工作制审批!A:C,9,0))</f>
        <v>市级系统无</v>
      </c>
      <c r="M126" s="168" t="s">
        <v>76</v>
      </c>
      <c r="N126" s="149" t="s">
        <v>76</v>
      </c>
      <c r="P126" s="28" t="s">
        <v>443</v>
      </c>
      <c r="Q126" s="145" t="str">
        <f ca="1">_xlfn.IFNA(VLOOKUP(M126,企业实行不定时工作制和综合计算工时工作制审批!B:C,6,0),"")</f>
        <v/>
      </c>
    </row>
    <row r="127" customHeight="1" spans="1:17">
      <c r="A127" s="28">
        <v>117</v>
      </c>
      <c r="B127" s="28" t="s">
        <v>445</v>
      </c>
      <c r="C127" s="25"/>
      <c r="D127" s="26"/>
      <c r="E127" s="26"/>
      <c r="F127" s="26" t="s">
        <v>446</v>
      </c>
      <c r="G127" s="26"/>
      <c r="H127" s="28" t="s">
        <v>66</v>
      </c>
      <c r="I127" s="26" t="s">
        <v>70</v>
      </c>
      <c r="J127" s="26" t="str">
        <f>IF(F127:F332=I127:I332,"一致","不一致")</f>
        <v>不一致</v>
      </c>
      <c r="K127" s="64" t="s">
        <v>447</v>
      </c>
      <c r="L127" s="143" t="str">
        <f ca="1">IF(N127=$N$7,$N$7,VLOOKUP(N127,企业实行不定时工作制和综合计算工时工作制审批!A:C,9,0))</f>
        <v>市级系统无</v>
      </c>
      <c r="M127" s="168" t="s">
        <v>76</v>
      </c>
      <c r="N127" s="149" t="s">
        <v>76</v>
      </c>
      <c r="P127" s="28" t="s">
        <v>445</v>
      </c>
      <c r="Q127" s="145" t="str">
        <f ca="1">_xlfn.IFNA(VLOOKUP(M127,企业实行不定时工作制和综合计算工时工作制审批!B:C,6,0),"")</f>
        <v/>
      </c>
    </row>
    <row r="128" customHeight="1" spans="1:17">
      <c r="A128" s="28">
        <v>118</v>
      </c>
      <c r="B128" s="28" t="s">
        <v>448</v>
      </c>
      <c r="C128" s="25"/>
      <c r="D128" s="26"/>
      <c r="E128" s="26"/>
      <c r="F128" s="26" t="s">
        <v>449</v>
      </c>
      <c r="G128" s="26"/>
      <c r="H128" s="28" t="s">
        <v>66</v>
      </c>
      <c r="I128" s="26" t="s">
        <v>450</v>
      </c>
      <c r="J128" s="26" t="s">
        <v>137</v>
      </c>
      <c r="K128" s="64" t="s">
        <v>451</v>
      </c>
      <c r="L128" s="143" t="e">
        <f ca="1">IF(N128=$N$7,$N$7,VLOOKUP(N128,企业实行不定时工作制和综合计算工时工作制审批!A:C,9,0))</f>
        <v>#N/A</v>
      </c>
      <c r="M128" s="168" t="s">
        <v>452</v>
      </c>
      <c r="N128" s="149">
        <v>155</v>
      </c>
      <c r="P128" s="28" t="s">
        <v>448</v>
      </c>
      <c r="Q128" s="145" t="str">
        <f ca="1">_xlfn.IFNA(VLOOKUP(M128,企业实行不定时工作制和综合计算工时工作制审批!B:C,6,0),"")</f>
        <v/>
      </c>
    </row>
    <row r="129" customHeight="1" spans="1:17">
      <c r="A129" s="28">
        <v>126</v>
      </c>
      <c r="B129" s="28" t="s">
        <v>453</v>
      </c>
      <c r="C129" s="25"/>
      <c r="D129" s="26"/>
      <c r="E129" s="26" t="s">
        <v>454</v>
      </c>
      <c r="F129" s="26" t="s">
        <v>455</v>
      </c>
      <c r="G129" s="45" t="s">
        <v>456</v>
      </c>
      <c r="H129" s="28" t="s">
        <v>66</v>
      </c>
      <c r="I129" s="26" t="s">
        <v>70</v>
      </c>
      <c r="J129" s="26" t="str">
        <f>IF(F129:F341=I129:I341,"一致","不一致")</f>
        <v>不一致</v>
      </c>
      <c r="K129" s="64" t="s">
        <v>457</v>
      </c>
      <c r="L129" s="143" t="str">
        <f ca="1">IF(N129=$N$7,$N$7,VLOOKUP(N129,企业实行不定时工作制和综合计算工时工作制审批!A:C,9,0))</f>
        <v>市级系统无</v>
      </c>
      <c r="M129" s="168" t="s">
        <v>76</v>
      </c>
      <c r="N129" s="149" t="s">
        <v>76</v>
      </c>
      <c r="P129" s="28" t="s">
        <v>453</v>
      </c>
      <c r="Q129" s="145" t="str">
        <f ca="1">_xlfn.IFNA(VLOOKUP(M129,企业实行不定时工作制和综合计算工时工作制审批!B:C,6,0),"")</f>
        <v/>
      </c>
    </row>
    <row r="130" customHeight="1" spans="1:17">
      <c r="A130" s="28">
        <v>127</v>
      </c>
      <c r="B130" s="28" t="s">
        <v>458</v>
      </c>
      <c r="C130" s="25"/>
      <c r="D130" s="26"/>
      <c r="E130" s="26"/>
      <c r="F130" s="26"/>
      <c r="G130" s="45" t="s">
        <v>459</v>
      </c>
      <c r="H130" s="28" t="s">
        <v>66</v>
      </c>
      <c r="I130" s="26" t="s">
        <v>70</v>
      </c>
      <c r="J130" s="26" t="str">
        <f>IF(F130:F342=I130:I342,"一致","不一致")</f>
        <v>不一致</v>
      </c>
      <c r="K130" s="64"/>
      <c r="L130" s="143" t="str">
        <f ca="1">IF(N130=$N$7,$N$7,VLOOKUP(N130,企业实行不定时工作制和综合计算工时工作制审批!A:C,9,0))</f>
        <v>市级系统无</v>
      </c>
      <c r="M130" s="168" t="s">
        <v>76</v>
      </c>
      <c r="N130" s="149" t="s">
        <v>76</v>
      </c>
      <c r="P130" s="28" t="s">
        <v>458</v>
      </c>
      <c r="Q130" s="145" t="str">
        <f ca="1">_xlfn.IFNA(VLOOKUP(M130,企业实行不定时工作制和综合计算工时工作制审批!B:C,6,0),"")</f>
        <v/>
      </c>
    </row>
    <row r="131" customHeight="1" spans="1:17">
      <c r="A131" s="28">
        <v>128</v>
      </c>
      <c r="B131" s="28" t="s">
        <v>460</v>
      </c>
      <c r="C131" s="25"/>
      <c r="D131" s="26"/>
      <c r="E131" s="26"/>
      <c r="F131" s="26" t="s">
        <v>461</v>
      </c>
      <c r="G131" s="45" t="s">
        <v>462</v>
      </c>
      <c r="H131" s="28" t="s">
        <v>66</v>
      </c>
      <c r="I131" s="26" t="s">
        <v>463</v>
      </c>
      <c r="J131" s="26" t="s">
        <v>137</v>
      </c>
      <c r="K131" s="64" t="s">
        <v>464</v>
      </c>
      <c r="L131" s="143" t="e">
        <f ca="1">IF(N131=$N$7,$N$7,VLOOKUP(N131,企业实行不定时工作制和综合计算工时工作制审批!A:C,9,0))</f>
        <v>#N/A</v>
      </c>
      <c r="M131" s="168" t="s">
        <v>465</v>
      </c>
      <c r="N131" s="149">
        <v>156</v>
      </c>
      <c r="P131" s="28" t="s">
        <v>460</v>
      </c>
      <c r="Q131" s="145" t="str">
        <f ca="1">_xlfn.IFNA(VLOOKUP(M131,企业实行不定时工作制和综合计算工时工作制审批!B:C,6,0),"")</f>
        <v/>
      </c>
    </row>
    <row r="132" customHeight="1" spans="1:17">
      <c r="A132" s="28">
        <v>129</v>
      </c>
      <c r="B132" s="28" t="s">
        <v>466</v>
      </c>
      <c r="C132" s="25"/>
      <c r="D132" s="26"/>
      <c r="E132" s="26"/>
      <c r="F132" s="26"/>
      <c r="G132" s="45" t="s">
        <v>467</v>
      </c>
      <c r="H132" s="28" t="s">
        <v>66</v>
      </c>
      <c r="I132" s="26" t="s">
        <v>468</v>
      </c>
      <c r="J132" s="26" t="s">
        <v>137</v>
      </c>
      <c r="K132" s="64" t="s">
        <v>469</v>
      </c>
      <c r="L132" s="143" t="e">
        <f ca="1">IF(N132=$N$7,$N$7,VLOOKUP(N132,企业实行不定时工作制和综合计算工时工作制审批!A:C,9,0))</f>
        <v>#N/A</v>
      </c>
      <c r="M132" s="168" t="s">
        <v>470</v>
      </c>
      <c r="N132" s="149">
        <v>157</v>
      </c>
      <c r="P132" s="28" t="s">
        <v>466</v>
      </c>
      <c r="Q132" s="145" t="str">
        <f ca="1">_xlfn.IFNA(VLOOKUP(M132,企业实行不定时工作制和综合计算工时工作制审批!B:C,6,0),"")</f>
        <v/>
      </c>
    </row>
    <row r="133" customHeight="1" spans="1:17">
      <c r="A133" s="28">
        <v>130</v>
      </c>
      <c r="B133" s="28" t="s">
        <v>471</v>
      </c>
      <c r="C133" s="25"/>
      <c r="D133" s="26"/>
      <c r="E133" s="26"/>
      <c r="F133" s="26"/>
      <c r="G133" s="45" t="s">
        <v>472</v>
      </c>
      <c r="H133" s="28" t="s">
        <v>66</v>
      </c>
      <c r="I133" s="26" t="s">
        <v>473</v>
      </c>
      <c r="J133" s="26" t="s">
        <v>137</v>
      </c>
      <c r="K133" s="64"/>
      <c r="L133" s="143" t="e">
        <f ca="1">IF(N133=$N$7,$N$7,VLOOKUP(N133,企业实行不定时工作制和综合计算工时工作制审批!A:C,9,0))</f>
        <v>#N/A</v>
      </c>
      <c r="M133" s="168" t="s">
        <v>474</v>
      </c>
      <c r="N133" s="149">
        <v>158</v>
      </c>
      <c r="P133" s="28" t="s">
        <v>471</v>
      </c>
      <c r="Q133" s="145" t="str">
        <f ca="1">_xlfn.IFNA(VLOOKUP(M133,企业实行不定时工作制和综合计算工时工作制审批!B:C,6,0),"")</f>
        <v/>
      </c>
    </row>
    <row r="134" s="142" customFormat="1" customHeight="1" spans="1:17">
      <c r="A134" s="28">
        <v>131</v>
      </c>
      <c r="B134" s="28" t="s">
        <v>475</v>
      </c>
      <c r="C134" s="25"/>
      <c r="D134" s="26"/>
      <c r="E134" s="26"/>
      <c r="F134" s="26"/>
      <c r="G134" s="45" t="s">
        <v>476</v>
      </c>
      <c r="H134" s="28" t="s">
        <v>66</v>
      </c>
      <c r="I134" s="26" t="s">
        <v>477</v>
      </c>
      <c r="J134" s="26" t="s">
        <v>137</v>
      </c>
      <c r="K134" s="64" t="s">
        <v>478</v>
      </c>
      <c r="L134" s="143" t="e">
        <f ca="1">IF(N134=$N$7,$N$7,VLOOKUP(N134,企业实行不定时工作制和综合计算工时工作制审批!A:C,9,0))</f>
        <v>#N/A</v>
      </c>
      <c r="M134" s="168" t="s">
        <v>479</v>
      </c>
      <c r="N134" s="149">
        <v>159</v>
      </c>
      <c r="O134" s="171"/>
      <c r="P134" s="28" t="s">
        <v>475</v>
      </c>
      <c r="Q134" s="145" t="str">
        <f ca="1">_xlfn.IFNA(VLOOKUP(M134,企业实行不定时工作制和综合计算工时工作制审批!B:C,6,0),"")</f>
        <v/>
      </c>
    </row>
    <row r="135" s="142" customFormat="1" customHeight="1" spans="1:17">
      <c r="A135" s="28">
        <v>132</v>
      </c>
      <c r="B135" s="28" t="s">
        <v>480</v>
      </c>
      <c r="C135" s="25"/>
      <c r="D135" s="26"/>
      <c r="E135" s="26"/>
      <c r="F135" s="26" t="s">
        <v>481</v>
      </c>
      <c r="G135" s="45" t="s">
        <v>482</v>
      </c>
      <c r="H135" s="28" t="s">
        <v>66</v>
      </c>
      <c r="I135" s="26" t="s">
        <v>483</v>
      </c>
      <c r="J135" s="26" t="s">
        <v>137</v>
      </c>
      <c r="K135" s="64" t="s">
        <v>484</v>
      </c>
      <c r="L135" s="143" t="e">
        <f ca="1">IF(N135=$N$7,$N$7,VLOOKUP(N135,企业实行不定时工作制和综合计算工时工作制审批!A:C,9,0))</f>
        <v>#N/A</v>
      </c>
      <c r="M135" s="168" t="s">
        <v>485</v>
      </c>
      <c r="N135" s="149">
        <v>160</v>
      </c>
      <c r="O135" s="171"/>
      <c r="P135" s="28" t="s">
        <v>480</v>
      </c>
      <c r="Q135" s="145" t="str">
        <f ca="1">_xlfn.IFNA(VLOOKUP(M135,企业实行不定时工作制和综合计算工时工作制审批!B:C,6,0),"")</f>
        <v/>
      </c>
    </row>
    <row r="136" s="142" customFormat="1" customHeight="1" spans="1:17">
      <c r="A136" s="28">
        <v>133</v>
      </c>
      <c r="B136" s="28" t="s">
        <v>486</v>
      </c>
      <c r="C136" s="25"/>
      <c r="D136" s="26"/>
      <c r="E136" s="26"/>
      <c r="F136" s="26"/>
      <c r="G136" s="45" t="s">
        <v>487</v>
      </c>
      <c r="H136" s="28" t="s">
        <v>66</v>
      </c>
      <c r="I136" s="26" t="s">
        <v>488</v>
      </c>
      <c r="J136" s="26" t="s">
        <v>137</v>
      </c>
      <c r="K136" s="64" t="s">
        <v>489</v>
      </c>
      <c r="L136" s="143" t="e">
        <f ca="1">IF(N136=$N$7,$N$7,VLOOKUP(N136,企业实行不定时工作制和综合计算工时工作制审批!A:C,9,0))</f>
        <v>#N/A</v>
      </c>
      <c r="M136" s="168" t="s">
        <v>490</v>
      </c>
      <c r="N136" s="149">
        <v>161</v>
      </c>
      <c r="O136" s="171"/>
      <c r="P136" s="28" t="s">
        <v>486</v>
      </c>
      <c r="Q136" s="145" t="str">
        <f ca="1">_xlfn.IFNA(VLOOKUP(M136,企业实行不定时工作制和综合计算工时工作制审批!B:C,6,0),"")</f>
        <v/>
      </c>
    </row>
    <row r="137" s="142" customFormat="1" customHeight="1" spans="1:17">
      <c r="A137" s="28">
        <v>134</v>
      </c>
      <c r="B137" s="28" t="s">
        <v>491</v>
      </c>
      <c r="C137" s="25"/>
      <c r="D137" s="26"/>
      <c r="E137" s="26"/>
      <c r="F137" s="26"/>
      <c r="G137" s="45" t="s">
        <v>492</v>
      </c>
      <c r="H137" s="28" t="s">
        <v>66</v>
      </c>
      <c r="I137" s="26" t="s">
        <v>493</v>
      </c>
      <c r="J137" s="26" t="s">
        <v>137</v>
      </c>
      <c r="K137" s="64" t="s">
        <v>494</v>
      </c>
      <c r="L137" s="143" t="e">
        <f ca="1">IF(N137=$N$7,$N$7,VLOOKUP(N137,企业实行不定时工作制和综合计算工时工作制审批!A:C,9,0))</f>
        <v>#N/A</v>
      </c>
      <c r="M137" s="168" t="s">
        <v>495</v>
      </c>
      <c r="N137" s="149">
        <v>162</v>
      </c>
      <c r="O137" s="171"/>
      <c r="P137" s="28" t="s">
        <v>491</v>
      </c>
      <c r="Q137" s="145" t="str">
        <f ca="1">_xlfn.IFNA(VLOOKUP(M137,企业实行不定时工作制和综合计算工时工作制审批!B:C,6,0),"")</f>
        <v/>
      </c>
    </row>
    <row r="138" s="142" customFormat="1" customHeight="1" spans="1:17">
      <c r="A138" s="28">
        <v>136</v>
      </c>
      <c r="B138" s="28" t="s">
        <v>496</v>
      </c>
      <c r="C138" s="25"/>
      <c r="D138" s="26"/>
      <c r="E138" s="26"/>
      <c r="F138" s="26"/>
      <c r="G138" s="45" t="s">
        <v>497</v>
      </c>
      <c r="H138" s="28" t="s">
        <v>66</v>
      </c>
      <c r="I138" s="26" t="s">
        <v>498</v>
      </c>
      <c r="J138" s="26" t="s">
        <v>137</v>
      </c>
      <c r="K138" s="64" t="s">
        <v>499</v>
      </c>
      <c r="L138" s="143" t="e">
        <f ca="1">IF(N138=$N$7,$N$7,VLOOKUP(N138,企业实行不定时工作制和综合计算工时工作制审批!A:C,9,0))</f>
        <v>#N/A</v>
      </c>
      <c r="M138" s="168" t="s">
        <v>500</v>
      </c>
      <c r="N138" s="149">
        <v>164</v>
      </c>
      <c r="O138" s="171"/>
      <c r="P138" s="28" t="s">
        <v>496</v>
      </c>
      <c r="Q138" s="145" t="str">
        <f ca="1">_xlfn.IFNA(VLOOKUP(M138,企业实行不定时工作制和综合计算工时工作制审批!B:C,6,0),"")</f>
        <v/>
      </c>
    </row>
    <row r="139" s="142" customFormat="1" customHeight="1" spans="1:17">
      <c r="A139" s="28">
        <v>137</v>
      </c>
      <c r="B139" s="28" t="s">
        <v>501</v>
      </c>
      <c r="C139" s="25"/>
      <c r="D139" s="26"/>
      <c r="E139" s="26"/>
      <c r="F139" s="26" t="s">
        <v>308</v>
      </c>
      <c r="G139" s="26" t="s">
        <v>109</v>
      </c>
      <c r="H139" s="28" t="s">
        <v>66</v>
      </c>
      <c r="I139" s="26" t="s">
        <v>308</v>
      </c>
      <c r="J139" s="26" t="str">
        <f t="shared" ref="J139:J151" si="6">IF(F139:F352=I139:I352,"一致","不一致")</f>
        <v>一致</v>
      </c>
      <c r="K139" s="64" t="s">
        <v>502</v>
      </c>
      <c r="L139" s="143" t="e">
        <f ca="1">IF(N139=$N$7,$N$7,VLOOKUP(N139,企业实行不定时工作制和综合计算工时工作制审批!A:C,9,0))</f>
        <v>#N/A</v>
      </c>
      <c r="M139" s="168" t="s">
        <v>308</v>
      </c>
      <c r="N139" s="149">
        <v>165</v>
      </c>
      <c r="O139" s="171"/>
      <c r="P139" s="28" t="s">
        <v>501</v>
      </c>
      <c r="Q139" s="145" t="str">
        <f ca="1">_xlfn.IFNA(VLOOKUP(M139,企业实行不定时工作制和综合计算工时工作制审批!B:C,6,0),"")</f>
        <v/>
      </c>
    </row>
    <row r="140" customHeight="1" spans="1:17">
      <c r="A140" s="28">
        <v>138</v>
      </c>
      <c r="B140" s="28" t="s">
        <v>503</v>
      </c>
      <c r="C140" s="25"/>
      <c r="D140" s="26"/>
      <c r="E140" s="26"/>
      <c r="F140" s="26" t="s">
        <v>504</v>
      </c>
      <c r="G140" s="26" t="s">
        <v>505</v>
      </c>
      <c r="H140" s="28" t="s">
        <v>66</v>
      </c>
      <c r="I140" s="26" t="s">
        <v>70</v>
      </c>
      <c r="J140" s="26" t="str">
        <f t="shared" si="6"/>
        <v>不一致</v>
      </c>
      <c r="K140" s="64" t="s">
        <v>506</v>
      </c>
      <c r="L140" s="143" t="e">
        <f ca="1">IF(N140=$N$7,$N$7,VLOOKUP(N140,企业实行不定时工作制和综合计算工时工作制审批!A:C,9,0))</f>
        <v>#N/A</v>
      </c>
      <c r="M140" s="168" t="s">
        <v>504</v>
      </c>
      <c r="N140" s="149">
        <v>166</v>
      </c>
      <c r="P140" s="28" t="s">
        <v>503</v>
      </c>
      <c r="Q140" s="145" t="str">
        <f ca="1">_xlfn.IFNA(VLOOKUP(M140,企业实行不定时工作制和综合计算工时工作制审批!B:C,6,0),"")</f>
        <v/>
      </c>
    </row>
    <row r="141" customHeight="1" spans="1:17">
      <c r="A141" s="28">
        <v>139</v>
      </c>
      <c r="B141" s="28" t="s">
        <v>507</v>
      </c>
      <c r="C141" s="25"/>
      <c r="D141" s="26"/>
      <c r="E141" s="26"/>
      <c r="F141" s="26"/>
      <c r="G141" s="26" t="s">
        <v>508</v>
      </c>
      <c r="H141" s="28" t="s">
        <v>66</v>
      </c>
      <c r="I141" s="26" t="s">
        <v>70</v>
      </c>
      <c r="J141" s="26" t="str">
        <f t="shared" si="6"/>
        <v>不一致</v>
      </c>
      <c r="K141" s="64" t="s">
        <v>509</v>
      </c>
      <c r="L141" s="143" t="e">
        <f ca="1">IF(N141=$N$7,$N$7,VLOOKUP(N141,企业实行不定时工作制和综合计算工时工作制审批!A:C,9,0))</f>
        <v>#N/A</v>
      </c>
      <c r="M141" s="168" t="s">
        <v>316</v>
      </c>
      <c r="N141" s="149">
        <v>167</v>
      </c>
      <c r="P141" s="28" t="s">
        <v>507</v>
      </c>
      <c r="Q141" s="145" t="str">
        <f ca="1">_xlfn.IFNA(VLOOKUP(M141,企业实行不定时工作制和综合计算工时工作制审批!B:C,6,0),"")</f>
        <v/>
      </c>
    </row>
    <row r="142" customHeight="1" spans="1:17">
      <c r="A142" s="28">
        <v>140</v>
      </c>
      <c r="B142" s="28" t="s">
        <v>510</v>
      </c>
      <c r="C142" s="25"/>
      <c r="D142" s="26"/>
      <c r="E142" s="26"/>
      <c r="F142" s="26"/>
      <c r="G142" s="26" t="s">
        <v>511</v>
      </c>
      <c r="H142" s="28" t="s">
        <v>66</v>
      </c>
      <c r="I142" s="26" t="s">
        <v>70</v>
      </c>
      <c r="J142" s="26" t="str">
        <f t="shared" si="6"/>
        <v>不一致</v>
      </c>
      <c r="K142" s="64" t="s">
        <v>512</v>
      </c>
      <c r="L142" s="143" t="e">
        <f ca="1">IF(N142=$N$7,$N$7,VLOOKUP(N142,企业实行不定时工作制和综合计算工时工作制审批!A:C,9,0))</f>
        <v>#N/A</v>
      </c>
      <c r="M142" s="168" t="s">
        <v>319</v>
      </c>
      <c r="N142" s="149">
        <v>168</v>
      </c>
      <c r="P142" s="28" t="s">
        <v>510</v>
      </c>
      <c r="Q142" s="145" t="str">
        <f ca="1">_xlfn.IFNA(VLOOKUP(M142,企业实行不定时工作制和综合计算工时工作制审批!B:C,6,0),"")</f>
        <v/>
      </c>
    </row>
    <row r="143" customHeight="1" spans="1:17">
      <c r="A143" s="28">
        <v>141</v>
      </c>
      <c r="B143" s="28" t="s">
        <v>513</v>
      </c>
      <c r="C143" s="25"/>
      <c r="D143" s="26"/>
      <c r="E143" s="26"/>
      <c r="F143" s="26"/>
      <c r="G143" s="26" t="s">
        <v>514</v>
      </c>
      <c r="H143" s="28" t="s">
        <v>66</v>
      </c>
      <c r="I143" s="26" t="s">
        <v>70</v>
      </c>
      <c r="J143" s="26" t="str">
        <f t="shared" si="6"/>
        <v>不一致</v>
      </c>
      <c r="K143" s="64" t="s">
        <v>515</v>
      </c>
      <c r="L143" s="143" t="e">
        <f ca="1">IF(N143=$N$7,$N$7,VLOOKUP(N143,企业实行不定时工作制和综合计算工时工作制审批!A:C,9,0))</f>
        <v>#N/A</v>
      </c>
      <c r="M143" s="168" t="s">
        <v>322</v>
      </c>
      <c r="N143" s="149">
        <v>169</v>
      </c>
      <c r="P143" s="28" t="s">
        <v>513</v>
      </c>
      <c r="Q143" s="145" t="str">
        <f ca="1">_xlfn.IFNA(VLOOKUP(M143,企业实行不定时工作制和综合计算工时工作制审批!B:C,6,0),"")</f>
        <v/>
      </c>
    </row>
    <row r="144" customHeight="1" spans="1:17">
      <c r="A144" s="28">
        <v>142</v>
      </c>
      <c r="B144" s="28" t="s">
        <v>516</v>
      </c>
      <c r="C144" s="25"/>
      <c r="D144" s="26"/>
      <c r="E144" s="26"/>
      <c r="F144" s="26"/>
      <c r="G144" s="26" t="s">
        <v>517</v>
      </c>
      <c r="H144" s="28" t="s">
        <v>66</v>
      </c>
      <c r="I144" s="26" t="s">
        <v>70</v>
      </c>
      <c r="J144" s="26" t="str">
        <f t="shared" si="6"/>
        <v>不一致</v>
      </c>
      <c r="K144" s="64" t="s">
        <v>518</v>
      </c>
      <c r="L144" s="143" t="e">
        <f ca="1">IF(N144=$N$7,$N$7,VLOOKUP(N144,企业实行不定时工作制和综合计算工时工作制审批!A:C,9,0))</f>
        <v>#N/A</v>
      </c>
      <c r="M144" s="168" t="s">
        <v>325</v>
      </c>
      <c r="N144" s="149">
        <v>170</v>
      </c>
      <c r="P144" s="28" t="s">
        <v>516</v>
      </c>
      <c r="Q144" s="145" t="str">
        <f ca="1">_xlfn.IFNA(VLOOKUP(M144,企业实行不定时工作制和综合计算工时工作制审批!B:C,6,0),"")</f>
        <v/>
      </c>
    </row>
    <row r="145" customHeight="1" spans="1:17">
      <c r="A145" s="28">
        <v>143</v>
      </c>
      <c r="B145" s="28" t="s">
        <v>519</v>
      </c>
      <c r="C145" s="25"/>
      <c r="D145" s="26"/>
      <c r="E145" s="26"/>
      <c r="F145" s="26"/>
      <c r="G145" s="26" t="s">
        <v>520</v>
      </c>
      <c r="H145" s="28" t="s">
        <v>66</v>
      </c>
      <c r="I145" s="26" t="s">
        <v>70</v>
      </c>
      <c r="J145" s="26" t="str">
        <f t="shared" si="6"/>
        <v>不一致</v>
      </c>
      <c r="K145" s="64" t="s">
        <v>521</v>
      </c>
      <c r="L145" s="143" t="e">
        <f ca="1">IF(N145=$N$7,$N$7,VLOOKUP(N145,企业实行不定时工作制和综合计算工时工作制审批!A:C,9,0))</f>
        <v>#N/A</v>
      </c>
      <c r="M145" s="168" t="s">
        <v>328</v>
      </c>
      <c r="N145" s="149">
        <v>171</v>
      </c>
      <c r="P145" s="28" t="s">
        <v>519</v>
      </c>
      <c r="Q145" s="145" t="str">
        <f ca="1">_xlfn.IFNA(VLOOKUP(M145,企业实行不定时工作制和综合计算工时工作制审批!B:C,6,0),"")</f>
        <v/>
      </c>
    </row>
    <row r="146" customHeight="1" spans="1:17">
      <c r="A146" s="28">
        <v>144</v>
      </c>
      <c r="B146" s="28" t="s">
        <v>522</v>
      </c>
      <c r="C146" s="25"/>
      <c r="D146" s="26"/>
      <c r="E146" s="26"/>
      <c r="F146" s="26"/>
      <c r="G146" s="26" t="s">
        <v>523</v>
      </c>
      <c r="H146" s="28" t="s">
        <v>66</v>
      </c>
      <c r="I146" s="26" t="s">
        <v>70</v>
      </c>
      <c r="J146" s="26" t="str">
        <f t="shared" si="6"/>
        <v>不一致</v>
      </c>
      <c r="K146" s="64" t="s">
        <v>521</v>
      </c>
      <c r="L146" s="143" t="e">
        <f ca="1">IF(N146=$N$7,$N$7,VLOOKUP(N146,企业实行不定时工作制和综合计算工时工作制审批!A:C,9,0))</f>
        <v>#N/A</v>
      </c>
      <c r="M146" s="168" t="s">
        <v>331</v>
      </c>
      <c r="N146" s="149">
        <v>172</v>
      </c>
      <c r="P146" s="28" t="s">
        <v>522</v>
      </c>
      <c r="Q146" s="145" t="str">
        <f ca="1">_xlfn.IFNA(VLOOKUP(M146,企业实行不定时工作制和综合计算工时工作制审批!B:C,6,0),"")</f>
        <v/>
      </c>
    </row>
    <row r="147" customHeight="1" spans="1:17">
      <c r="A147" s="28">
        <v>145</v>
      </c>
      <c r="B147" s="28" t="s">
        <v>524</v>
      </c>
      <c r="C147" s="25"/>
      <c r="D147" s="26"/>
      <c r="E147" s="26"/>
      <c r="F147" s="26"/>
      <c r="G147" s="26" t="s">
        <v>525</v>
      </c>
      <c r="H147" s="28" t="s">
        <v>66</v>
      </c>
      <c r="I147" s="26" t="s">
        <v>70</v>
      </c>
      <c r="J147" s="26" t="str">
        <f t="shared" si="6"/>
        <v>不一致</v>
      </c>
      <c r="K147" s="64" t="s">
        <v>521</v>
      </c>
      <c r="L147" s="143" t="e">
        <f ca="1">IF(N147=$N$7,$N$7,VLOOKUP(N147,企业实行不定时工作制和综合计算工时工作制审批!A:C,9,0))</f>
        <v>#N/A</v>
      </c>
      <c r="M147" s="168" t="s">
        <v>334</v>
      </c>
      <c r="N147" s="149">
        <v>173</v>
      </c>
      <c r="P147" s="28" t="s">
        <v>524</v>
      </c>
      <c r="Q147" s="145" t="str">
        <f ca="1">_xlfn.IFNA(VLOOKUP(M147,企业实行不定时工作制和综合计算工时工作制审批!B:C,6,0),"")</f>
        <v/>
      </c>
    </row>
    <row r="148" customHeight="1" spans="1:17">
      <c r="A148" s="28">
        <v>146</v>
      </c>
      <c r="B148" s="28" t="s">
        <v>526</v>
      </c>
      <c r="C148" s="25"/>
      <c r="D148" s="26"/>
      <c r="E148" s="26"/>
      <c r="F148" s="26"/>
      <c r="G148" s="26" t="s">
        <v>527</v>
      </c>
      <c r="H148" s="28" t="s">
        <v>66</v>
      </c>
      <c r="I148" s="26" t="s">
        <v>70</v>
      </c>
      <c r="J148" s="26" t="str">
        <f t="shared" si="6"/>
        <v>不一致</v>
      </c>
      <c r="K148" s="64" t="s">
        <v>521</v>
      </c>
      <c r="L148" s="143" t="e">
        <f ca="1">IF(N148=$N$7,$N$7,VLOOKUP(N148,企业实行不定时工作制和综合计算工时工作制审批!A:C,9,0))</f>
        <v>#N/A</v>
      </c>
      <c r="M148" s="168" t="s">
        <v>337</v>
      </c>
      <c r="N148" s="149">
        <v>174</v>
      </c>
      <c r="P148" s="28" t="s">
        <v>526</v>
      </c>
      <c r="Q148" s="145" t="str">
        <f ca="1">_xlfn.IFNA(VLOOKUP(M148,企业实行不定时工作制和综合计算工时工作制审批!B:C,6,0),"")</f>
        <v/>
      </c>
    </row>
    <row r="149" customHeight="1" spans="1:17">
      <c r="A149" s="28">
        <v>147</v>
      </c>
      <c r="B149" s="28" t="s">
        <v>528</v>
      </c>
      <c r="C149" s="25"/>
      <c r="D149" s="26"/>
      <c r="E149" s="26"/>
      <c r="F149" s="26"/>
      <c r="G149" s="26" t="s">
        <v>529</v>
      </c>
      <c r="H149" s="28" t="s">
        <v>66</v>
      </c>
      <c r="I149" s="26" t="s">
        <v>70</v>
      </c>
      <c r="J149" s="26" t="str">
        <f t="shared" si="6"/>
        <v>不一致</v>
      </c>
      <c r="K149" s="64" t="s">
        <v>521</v>
      </c>
      <c r="L149" s="143" t="e">
        <f ca="1">IF(N149=$N$7,$N$7,VLOOKUP(N149,企业实行不定时工作制和综合计算工时工作制审批!A:C,9,0))</f>
        <v>#N/A</v>
      </c>
      <c r="M149" s="168" t="s">
        <v>340</v>
      </c>
      <c r="N149" s="149">
        <v>175</v>
      </c>
      <c r="P149" s="28" t="s">
        <v>528</v>
      </c>
      <c r="Q149" s="145" t="str">
        <f ca="1">_xlfn.IFNA(VLOOKUP(M149,企业实行不定时工作制和综合计算工时工作制审批!B:C,6,0),"")</f>
        <v/>
      </c>
    </row>
    <row r="150" s="142" customFormat="1" customHeight="1" spans="1:17">
      <c r="A150" s="28">
        <v>148</v>
      </c>
      <c r="B150" s="28" t="s">
        <v>530</v>
      </c>
      <c r="C150" s="25"/>
      <c r="D150" s="26"/>
      <c r="E150" s="26"/>
      <c r="F150" s="26" t="s">
        <v>531</v>
      </c>
      <c r="G150" s="26" t="s">
        <v>532</v>
      </c>
      <c r="H150" s="28" t="s">
        <v>66</v>
      </c>
      <c r="I150" s="26" t="s">
        <v>533</v>
      </c>
      <c r="J150" s="26" t="str">
        <f t="shared" si="6"/>
        <v>不一致</v>
      </c>
      <c r="K150" s="64" t="s">
        <v>534</v>
      </c>
      <c r="L150" s="143" t="e">
        <f ca="1">IF(N150=$N$7,$N$7,VLOOKUP(N150,企业实行不定时工作制和综合计算工时工作制审批!A:C,9,0))</f>
        <v>#N/A</v>
      </c>
      <c r="M150" s="168" t="s">
        <v>533</v>
      </c>
      <c r="N150" s="149">
        <v>176</v>
      </c>
      <c r="O150" s="171"/>
      <c r="P150" s="28" t="s">
        <v>530</v>
      </c>
      <c r="Q150" s="145" t="str">
        <f ca="1">_xlfn.IFNA(VLOOKUP(M150,企业实行不定时工作制和综合计算工时工作制审批!B:C,6,0),"")</f>
        <v/>
      </c>
    </row>
    <row r="151" s="142" customFormat="1" customHeight="1" spans="1:17">
      <c r="A151" s="28">
        <v>149</v>
      </c>
      <c r="B151" s="28" t="s">
        <v>535</v>
      </c>
      <c r="C151" s="25"/>
      <c r="D151" s="26"/>
      <c r="E151" s="26"/>
      <c r="F151" s="26" t="s">
        <v>536</v>
      </c>
      <c r="G151" s="26" t="s">
        <v>532</v>
      </c>
      <c r="H151" s="28" t="s">
        <v>66</v>
      </c>
      <c r="I151" s="26" t="s">
        <v>536</v>
      </c>
      <c r="J151" s="26" t="str">
        <f t="shared" si="6"/>
        <v>一致</v>
      </c>
      <c r="K151" s="64" t="s">
        <v>537</v>
      </c>
      <c r="L151" s="143" t="e">
        <f ca="1">IF(N151=$N$7,$N$7,VLOOKUP(N151,企业实行不定时工作制和综合计算工时工作制审批!A:C,9,0))</f>
        <v>#N/A</v>
      </c>
      <c r="M151" s="168" t="s">
        <v>536</v>
      </c>
      <c r="N151" s="149">
        <v>177</v>
      </c>
      <c r="O151" s="171"/>
      <c r="P151" s="28" t="s">
        <v>535</v>
      </c>
      <c r="Q151" s="145" t="str">
        <f ca="1">_xlfn.IFNA(VLOOKUP(M151,企业实行不定时工作制和综合计算工时工作制审批!B:C,6,0),"")</f>
        <v/>
      </c>
    </row>
    <row r="152" s="142" customFormat="1" customHeight="1" spans="1:17">
      <c r="A152" s="28">
        <v>150</v>
      </c>
      <c r="B152" s="28" t="s">
        <v>538</v>
      </c>
      <c r="C152" s="25"/>
      <c r="D152" s="26"/>
      <c r="E152" s="26"/>
      <c r="F152" s="26" t="s">
        <v>539</v>
      </c>
      <c r="G152" s="45" t="s">
        <v>540</v>
      </c>
      <c r="H152" s="28" t="s">
        <v>66</v>
      </c>
      <c r="I152" s="26" t="s">
        <v>541</v>
      </c>
      <c r="J152" s="26" t="s">
        <v>137</v>
      </c>
      <c r="K152" s="64" t="s">
        <v>542</v>
      </c>
      <c r="L152" s="143" t="e">
        <f ca="1">IF(N152=$N$7,$N$7,VLOOKUP(N152,企业实行不定时工作制和综合计算工时工作制审批!A:C,9,0))</f>
        <v>#N/A</v>
      </c>
      <c r="M152" s="168" t="s">
        <v>543</v>
      </c>
      <c r="N152" s="149">
        <v>178</v>
      </c>
      <c r="O152" s="171"/>
      <c r="P152" s="28" t="s">
        <v>538</v>
      </c>
      <c r="Q152" s="145" t="str">
        <f ca="1">_xlfn.IFNA(VLOOKUP(M152,企业实行不定时工作制和综合计算工时工作制审批!B:C,6,0),"")</f>
        <v/>
      </c>
    </row>
    <row r="153" s="142" customFormat="1" customHeight="1" spans="1:17">
      <c r="A153" s="28">
        <v>151</v>
      </c>
      <c r="B153" s="28" t="s">
        <v>544</v>
      </c>
      <c r="C153" s="25"/>
      <c r="D153" s="26"/>
      <c r="E153" s="26"/>
      <c r="F153" s="26"/>
      <c r="G153" s="45" t="s">
        <v>545</v>
      </c>
      <c r="H153" s="28" t="s">
        <v>66</v>
      </c>
      <c r="I153" s="26" t="s">
        <v>546</v>
      </c>
      <c r="J153" s="26" t="s">
        <v>137</v>
      </c>
      <c r="K153" s="64" t="s">
        <v>547</v>
      </c>
      <c r="L153" s="143" t="e">
        <f ca="1">IF(N153=$N$7,$N$7,VLOOKUP(N153,企业实行不定时工作制和综合计算工时工作制审批!A:C,9,0))</f>
        <v>#N/A</v>
      </c>
      <c r="M153" s="168" t="s">
        <v>548</v>
      </c>
      <c r="N153" s="149">
        <v>179</v>
      </c>
      <c r="O153" s="171"/>
      <c r="P153" s="28" t="s">
        <v>544</v>
      </c>
      <c r="Q153" s="145" t="str">
        <f ca="1">_xlfn.IFNA(VLOOKUP(M153,企业实行不定时工作制和综合计算工时工作制审批!B:C,6,0),"")</f>
        <v/>
      </c>
    </row>
    <row r="154" s="142" customFormat="1" customHeight="1" spans="1:17">
      <c r="A154" s="28">
        <v>152</v>
      </c>
      <c r="B154" s="28" t="s">
        <v>549</v>
      </c>
      <c r="C154" s="25"/>
      <c r="D154" s="26"/>
      <c r="E154" s="26"/>
      <c r="F154" s="26" t="s">
        <v>550</v>
      </c>
      <c r="G154" s="26" t="s">
        <v>532</v>
      </c>
      <c r="H154" s="28" t="s">
        <v>66</v>
      </c>
      <c r="I154" s="26" t="s">
        <v>550</v>
      </c>
      <c r="J154" s="26" t="str">
        <f>IF(F154:F367=I154:I367,"一致","不一致")</f>
        <v>一致</v>
      </c>
      <c r="K154" s="64" t="s">
        <v>551</v>
      </c>
      <c r="L154" s="143" t="e">
        <f ca="1">IF(N154=$N$7,$N$7,VLOOKUP(N154,企业实行不定时工作制和综合计算工时工作制审批!A:C,9,0))</f>
        <v>#N/A</v>
      </c>
      <c r="M154" s="168" t="s">
        <v>550</v>
      </c>
      <c r="N154" s="149">
        <v>180</v>
      </c>
      <c r="O154" s="171"/>
      <c r="P154" s="28" t="s">
        <v>549</v>
      </c>
      <c r="Q154" s="145" t="str">
        <f ca="1">_xlfn.IFNA(VLOOKUP(M154,企业实行不定时工作制和综合计算工时工作制审批!B:C,6,0),"")</f>
        <v/>
      </c>
    </row>
    <row r="155" s="142" customFormat="1" customHeight="1" spans="1:17">
      <c r="A155" s="28">
        <v>153</v>
      </c>
      <c r="B155" s="28" t="s">
        <v>552</v>
      </c>
      <c r="C155" s="25"/>
      <c r="D155" s="26"/>
      <c r="E155" s="26"/>
      <c r="F155" s="26" t="s">
        <v>553</v>
      </c>
      <c r="G155" s="26" t="s">
        <v>532</v>
      </c>
      <c r="H155" s="28" t="s">
        <v>66</v>
      </c>
      <c r="I155" s="26" t="s">
        <v>70</v>
      </c>
      <c r="J155" s="26" t="str">
        <f>IF(F155:F368=I155:I368,"一致","不一致")</f>
        <v>不一致</v>
      </c>
      <c r="K155" s="64" t="s">
        <v>554</v>
      </c>
      <c r="L155" s="143" t="str">
        <f ca="1">IF(N155=$N$7,$N$7,VLOOKUP(N155,企业实行不定时工作制和综合计算工时工作制审批!A:C,9,0))</f>
        <v>市级系统无</v>
      </c>
      <c r="M155" s="168" t="s">
        <v>76</v>
      </c>
      <c r="N155" s="149" t="s">
        <v>76</v>
      </c>
      <c r="O155" s="171"/>
      <c r="P155" s="28" t="s">
        <v>552</v>
      </c>
      <c r="Q155" s="145" t="str">
        <f ca="1">_xlfn.IFNA(VLOOKUP(M155,企业实行不定时工作制和综合计算工时工作制审批!B:C,6,0),"")</f>
        <v/>
      </c>
    </row>
    <row r="156" s="142" customFormat="1" customHeight="1" spans="1:17">
      <c r="A156" s="28">
        <v>154</v>
      </c>
      <c r="B156" s="28" t="s">
        <v>555</v>
      </c>
      <c r="C156" s="25"/>
      <c r="D156" s="26"/>
      <c r="E156" s="26" t="s">
        <v>556</v>
      </c>
      <c r="F156" s="45" t="s">
        <v>557</v>
      </c>
      <c r="G156" s="26" t="s">
        <v>558</v>
      </c>
      <c r="H156" s="28" t="s">
        <v>66</v>
      </c>
      <c r="I156" s="26" t="s">
        <v>558</v>
      </c>
      <c r="J156" s="26" t="s">
        <v>137</v>
      </c>
      <c r="K156" s="64" t="s">
        <v>559</v>
      </c>
      <c r="L156" s="143" t="e">
        <f ca="1">IF(N156=$N$7,$N$7,VLOOKUP(N156,企业实行不定时工作制和综合计算工时工作制审批!A:C,9,0))</f>
        <v>#N/A</v>
      </c>
      <c r="M156" s="168" t="s">
        <v>560</v>
      </c>
      <c r="N156" s="149">
        <v>181</v>
      </c>
      <c r="O156" s="171"/>
      <c r="P156" s="28" t="s">
        <v>555</v>
      </c>
      <c r="Q156" s="145" t="str">
        <f ca="1">_xlfn.IFNA(VLOOKUP(M156,企业实行不定时工作制和综合计算工时工作制审批!B:C,6,0),"")</f>
        <v/>
      </c>
    </row>
    <row r="157" s="142" customFormat="1" customHeight="1" spans="1:17">
      <c r="A157" s="28">
        <v>155</v>
      </c>
      <c r="B157" s="28" t="s">
        <v>561</v>
      </c>
      <c r="C157" s="25"/>
      <c r="D157" s="26"/>
      <c r="E157" s="26"/>
      <c r="F157" s="45"/>
      <c r="G157" s="26" t="s">
        <v>424</v>
      </c>
      <c r="H157" s="28" t="s">
        <v>66</v>
      </c>
      <c r="I157" s="26" t="s">
        <v>424</v>
      </c>
      <c r="J157" s="26" t="s">
        <v>137</v>
      </c>
      <c r="K157" s="64"/>
      <c r="L157" s="143" t="e">
        <f ca="1">IF(N157=$N$7,$N$7,VLOOKUP(N157,企业实行不定时工作制和综合计算工时工作制审批!A:C,9,0))</f>
        <v>#N/A</v>
      </c>
      <c r="M157" s="168" t="s">
        <v>562</v>
      </c>
      <c r="N157" s="149">
        <v>182</v>
      </c>
      <c r="O157" s="171"/>
      <c r="P157" s="28" t="s">
        <v>561</v>
      </c>
      <c r="Q157" s="145" t="str">
        <f ca="1">_xlfn.IFNA(VLOOKUP(M157,企业实行不定时工作制和综合计算工时工作制审批!B:C,6,0),"")</f>
        <v/>
      </c>
    </row>
    <row r="158" s="142" customFormat="1" customHeight="1" spans="1:17">
      <c r="A158" s="28">
        <v>156</v>
      </c>
      <c r="B158" s="28" t="s">
        <v>563</v>
      </c>
      <c r="C158" s="25"/>
      <c r="D158" s="26"/>
      <c r="E158" s="26"/>
      <c r="F158" s="45"/>
      <c r="G158" s="26" t="s">
        <v>564</v>
      </c>
      <c r="H158" s="28" t="s">
        <v>66</v>
      </c>
      <c r="I158" s="26" t="s">
        <v>70</v>
      </c>
      <c r="J158" s="26" t="str">
        <f>IF(F158:F371=I158:I371,"一致","不一致")</f>
        <v>不一致</v>
      </c>
      <c r="K158" s="64"/>
      <c r="L158" s="143" t="str">
        <f ca="1">IF(N158=$N$7,$N$7,VLOOKUP(N158,企业实行不定时工作制和综合计算工时工作制审批!A:C,9,0))</f>
        <v>市级系统无</v>
      </c>
      <c r="M158" s="168" t="s">
        <v>76</v>
      </c>
      <c r="N158" s="149" t="s">
        <v>76</v>
      </c>
      <c r="O158" s="171"/>
      <c r="P158" s="28" t="s">
        <v>563</v>
      </c>
      <c r="Q158" s="145" t="str">
        <f ca="1">_xlfn.IFNA(VLOOKUP(M158,企业实行不定时工作制和综合计算工时工作制审批!B:C,6,0),"")</f>
        <v/>
      </c>
    </row>
    <row r="159" s="142" customFormat="1" customHeight="1" spans="1:17">
      <c r="A159" s="28">
        <v>157</v>
      </c>
      <c r="B159" s="28" t="s">
        <v>565</v>
      </c>
      <c r="C159" s="25"/>
      <c r="D159" s="26"/>
      <c r="E159" s="26"/>
      <c r="F159" s="45"/>
      <c r="G159" s="26" t="s">
        <v>566</v>
      </c>
      <c r="H159" s="28" t="s">
        <v>66</v>
      </c>
      <c r="I159" s="26" t="s">
        <v>566</v>
      </c>
      <c r="J159" s="26" t="s">
        <v>137</v>
      </c>
      <c r="K159" s="64"/>
      <c r="L159" s="143" t="e">
        <f ca="1">IF(N159=$N$7,$N$7,VLOOKUP(N159,企业实行不定时工作制和综合计算工时工作制审批!A:C,9,0))</f>
        <v>#N/A</v>
      </c>
      <c r="M159" s="168" t="s">
        <v>567</v>
      </c>
      <c r="N159" s="149">
        <v>183</v>
      </c>
      <c r="O159" s="171"/>
      <c r="P159" s="28" t="s">
        <v>565</v>
      </c>
      <c r="Q159" s="145" t="str">
        <f ca="1">_xlfn.IFNA(VLOOKUP(M159,企业实行不定时工作制和综合计算工时工作制审批!B:C,6,0),"")</f>
        <v/>
      </c>
    </row>
    <row r="160" s="142" customFormat="1" customHeight="1" spans="1:17">
      <c r="A160" s="28">
        <v>158</v>
      </c>
      <c r="B160" s="28" t="s">
        <v>568</v>
      </c>
      <c r="C160" s="25"/>
      <c r="D160" s="26"/>
      <c r="E160" s="26"/>
      <c r="F160" s="45"/>
      <c r="G160" s="26" t="s">
        <v>569</v>
      </c>
      <c r="H160" s="28" t="s">
        <v>66</v>
      </c>
      <c r="I160" s="26" t="s">
        <v>70</v>
      </c>
      <c r="J160" s="26" t="str">
        <f>IF(F160:F373=I160:I373,"一致","不一致")</f>
        <v>不一致</v>
      </c>
      <c r="K160" s="64"/>
      <c r="L160" s="143" t="str">
        <f ca="1">IF(N160=$N$7,$N$7,VLOOKUP(N160,企业实行不定时工作制和综合计算工时工作制审批!A:C,9,0))</f>
        <v>市级系统无</v>
      </c>
      <c r="M160" s="168" t="s">
        <v>76</v>
      </c>
      <c r="N160" s="149" t="s">
        <v>76</v>
      </c>
      <c r="O160" s="171"/>
      <c r="P160" s="28" t="s">
        <v>568</v>
      </c>
      <c r="Q160" s="145" t="str">
        <f ca="1">_xlfn.IFNA(VLOOKUP(M160,企业实行不定时工作制和综合计算工时工作制审批!B:C,6,0),"")</f>
        <v/>
      </c>
    </row>
    <row r="161" s="142" customFormat="1" customHeight="1" spans="1:17">
      <c r="A161" s="28">
        <v>159</v>
      </c>
      <c r="B161" s="28" t="s">
        <v>570</v>
      </c>
      <c r="C161" s="25"/>
      <c r="D161" s="26"/>
      <c r="E161" s="26"/>
      <c r="F161" s="45"/>
      <c r="G161" s="26" t="s">
        <v>571</v>
      </c>
      <c r="H161" s="28" t="s">
        <v>66</v>
      </c>
      <c r="I161" s="26" t="s">
        <v>70</v>
      </c>
      <c r="J161" s="26" t="str">
        <f>IF(F161:F374=I161:I374,"一致","不一致")</f>
        <v>不一致</v>
      </c>
      <c r="K161" s="64"/>
      <c r="L161" s="143" t="str">
        <f ca="1">IF(N161=$N$7,$N$7,VLOOKUP(N161,企业实行不定时工作制和综合计算工时工作制审批!A:C,9,0))</f>
        <v>市级系统无</v>
      </c>
      <c r="M161" s="168" t="s">
        <v>76</v>
      </c>
      <c r="N161" s="149" t="s">
        <v>76</v>
      </c>
      <c r="O161" s="171"/>
      <c r="P161" s="28" t="s">
        <v>570</v>
      </c>
      <c r="Q161" s="145" t="str">
        <f ca="1">_xlfn.IFNA(VLOOKUP(M161,企业实行不定时工作制和综合计算工时工作制审批!B:C,6,0),"")</f>
        <v/>
      </c>
    </row>
    <row r="162" s="142" customFormat="1" customHeight="1" spans="1:17">
      <c r="A162" s="28">
        <v>160</v>
      </c>
      <c r="B162" s="28" t="s">
        <v>572</v>
      </c>
      <c r="C162" s="25"/>
      <c r="D162" s="26"/>
      <c r="E162" s="26"/>
      <c r="F162" s="45"/>
      <c r="G162" s="26" t="s">
        <v>573</v>
      </c>
      <c r="H162" s="28" t="s">
        <v>66</v>
      </c>
      <c r="I162" s="26" t="s">
        <v>70</v>
      </c>
      <c r="J162" s="26" t="str">
        <f>IF(F162:F375=I162:I375,"一致","不一致")</f>
        <v>不一致</v>
      </c>
      <c r="K162" s="64"/>
      <c r="L162" s="143" t="str">
        <f ca="1">IF(N162=$N$7,$N$7,VLOOKUP(N162,企业实行不定时工作制和综合计算工时工作制审批!A:C,9,0))</f>
        <v>市级系统无</v>
      </c>
      <c r="M162" s="168" t="s">
        <v>76</v>
      </c>
      <c r="N162" s="149" t="s">
        <v>76</v>
      </c>
      <c r="O162" s="171"/>
      <c r="P162" s="28" t="s">
        <v>572</v>
      </c>
      <c r="Q162" s="145" t="str">
        <f ca="1">_xlfn.IFNA(VLOOKUP(M162,企业实行不定时工作制和综合计算工时工作制审批!B:C,6,0),"")</f>
        <v/>
      </c>
    </row>
    <row r="163" s="142" customFormat="1" customHeight="1" spans="1:17">
      <c r="A163" s="28">
        <v>161</v>
      </c>
      <c r="B163" s="28" t="s">
        <v>574</v>
      </c>
      <c r="C163" s="25"/>
      <c r="D163" s="26"/>
      <c r="E163" s="26"/>
      <c r="F163" s="45" t="s">
        <v>575</v>
      </c>
      <c r="G163" s="26" t="s">
        <v>558</v>
      </c>
      <c r="H163" s="28" t="s">
        <v>66</v>
      </c>
      <c r="I163" s="26" t="s">
        <v>558</v>
      </c>
      <c r="J163" s="26" t="s">
        <v>137</v>
      </c>
      <c r="K163" s="64"/>
      <c r="L163" s="143" t="e">
        <f ca="1">IF(N163=$N$7,$N$7,VLOOKUP(N163,企业实行不定时工作制和综合计算工时工作制审批!A:C,9,0))</f>
        <v>#N/A</v>
      </c>
      <c r="M163" s="168" t="s">
        <v>560</v>
      </c>
      <c r="N163" s="149">
        <v>184</v>
      </c>
      <c r="O163" s="171"/>
      <c r="P163" s="28" t="s">
        <v>574</v>
      </c>
      <c r="Q163" s="145" t="str">
        <f ca="1">_xlfn.IFNA(VLOOKUP(M163,企业实行不定时工作制和综合计算工时工作制审批!B:C,6,0),"")</f>
        <v/>
      </c>
    </row>
    <row r="164" s="142" customFormat="1" customHeight="1" spans="1:17">
      <c r="A164" s="28">
        <v>162</v>
      </c>
      <c r="B164" s="28" t="s">
        <v>576</v>
      </c>
      <c r="C164" s="25"/>
      <c r="D164" s="26"/>
      <c r="E164" s="26"/>
      <c r="F164" s="45"/>
      <c r="G164" s="26" t="s">
        <v>424</v>
      </c>
      <c r="H164" s="28" t="s">
        <v>66</v>
      </c>
      <c r="I164" s="26" t="s">
        <v>424</v>
      </c>
      <c r="J164" s="26" t="s">
        <v>137</v>
      </c>
      <c r="K164" s="64"/>
      <c r="L164" s="143" t="e">
        <f ca="1">IF(N164=$N$7,$N$7,VLOOKUP(N164,企业实行不定时工作制和综合计算工时工作制审批!A:C,9,0))</f>
        <v>#N/A</v>
      </c>
      <c r="M164" s="168" t="s">
        <v>562</v>
      </c>
      <c r="N164" s="149">
        <v>185</v>
      </c>
      <c r="O164" s="171"/>
      <c r="P164" s="28" t="s">
        <v>576</v>
      </c>
      <c r="Q164" s="145" t="str">
        <f ca="1">_xlfn.IFNA(VLOOKUP(M164,企业实行不定时工作制和综合计算工时工作制审批!B:C,6,0),"")</f>
        <v/>
      </c>
    </row>
    <row r="165" s="142" customFormat="1" customHeight="1" spans="1:17">
      <c r="A165" s="28">
        <v>163</v>
      </c>
      <c r="B165" s="28" t="s">
        <v>577</v>
      </c>
      <c r="C165" s="25"/>
      <c r="D165" s="26"/>
      <c r="E165" s="26"/>
      <c r="F165" s="45"/>
      <c r="G165" s="26" t="s">
        <v>564</v>
      </c>
      <c r="H165" s="28" t="s">
        <v>66</v>
      </c>
      <c r="I165" s="26" t="s">
        <v>70</v>
      </c>
      <c r="J165" s="26" t="str">
        <f>IF(F165:F378=I165:I378,"一致","不一致")</f>
        <v>不一致</v>
      </c>
      <c r="K165" s="64"/>
      <c r="L165" s="143" t="str">
        <f ca="1">IF(N165=$N$7,$N$7,VLOOKUP(N165,企业实行不定时工作制和综合计算工时工作制审批!A:C,9,0))</f>
        <v>市级系统无</v>
      </c>
      <c r="M165" s="168" t="s">
        <v>76</v>
      </c>
      <c r="N165" s="149" t="s">
        <v>76</v>
      </c>
      <c r="O165" s="171"/>
      <c r="P165" s="28" t="s">
        <v>577</v>
      </c>
      <c r="Q165" s="145" t="str">
        <f ca="1">_xlfn.IFNA(VLOOKUP(M165,企业实行不定时工作制和综合计算工时工作制审批!B:C,6,0),"")</f>
        <v/>
      </c>
    </row>
    <row r="166" s="142" customFormat="1" customHeight="1" spans="1:17">
      <c r="A166" s="28">
        <v>164</v>
      </c>
      <c r="B166" s="28" t="s">
        <v>578</v>
      </c>
      <c r="C166" s="25"/>
      <c r="D166" s="26"/>
      <c r="E166" s="26"/>
      <c r="F166" s="45"/>
      <c r="G166" s="26" t="s">
        <v>566</v>
      </c>
      <c r="H166" s="28" t="s">
        <v>66</v>
      </c>
      <c r="I166" s="26" t="s">
        <v>566</v>
      </c>
      <c r="J166" s="26" t="s">
        <v>137</v>
      </c>
      <c r="K166" s="64"/>
      <c r="L166" s="143" t="e">
        <f ca="1">IF(N166=$N$7,$N$7,VLOOKUP(N166,企业实行不定时工作制和综合计算工时工作制审批!A:C,9,0))</f>
        <v>#N/A</v>
      </c>
      <c r="M166" s="168" t="s">
        <v>567</v>
      </c>
      <c r="N166" s="149">
        <v>186</v>
      </c>
      <c r="O166" s="171"/>
      <c r="P166" s="28" t="s">
        <v>578</v>
      </c>
      <c r="Q166" s="145" t="str">
        <f ca="1">_xlfn.IFNA(VLOOKUP(M166,企业实行不定时工作制和综合计算工时工作制审批!B:C,6,0),"")</f>
        <v/>
      </c>
    </row>
    <row r="167" s="142" customFormat="1" customHeight="1" spans="1:17">
      <c r="A167" s="28">
        <v>165</v>
      </c>
      <c r="B167" s="28" t="s">
        <v>579</v>
      </c>
      <c r="C167" s="25"/>
      <c r="D167" s="26"/>
      <c r="E167" s="26"/>
      <c r="F167" s="45"/>
      <c r="G167" s="26" t="s">
        <v>569</v>
      </c>
      <c r="H167" s="28" t="s">
        <v>66</v>
      </c>
      <c r="I167" s="26" t="s">
        <v>70</v>
      </c>
      <c r="J167" s="26" t="str">
        <f>IF(F167:F380=I167:I380,"一致","不一致")</f>
        <v>不一致</v>
      </c>
      <c r="K167" s="64"/>
      <c r="L167" s="143" t="str">
        <f ca="1">IF(N167=$N$7,$N$7,VLOOKUP(N167,企业实行不定时工作制和综合计算工时工作制审批!A:C,9,0))</f>
        <v>市级系统无</v>
      </c>
      <c r="M167" s="168" t="s">
        <v>76</v>
      </c>
      <c r="N167" s="149" t="s">
        <v>76</v>
      </c>
      <c r="O167" s="171"/>
      <c r="P167" s="28" t="s">
        <v>579</v>
      </c>
      <c r="Q167" s="145" t="str">
        <f ca="1">_xlfn.IFNA(VLOOKUP(M167,企业实行不定时工作制和综合计算工时工作制审批!B:C,6,0),"")</f>
        <v/>
      </c>
    </row>
    <row r="168" s="142" customFormat="1" customHeight="1" spans="1:17">
      <c r="A168" s="28">
        <v>166</v>
      </c>
      <c r="B168" s="28" t="s">
        <v>580</v>
      </c>
      <c r="C168" s="25"/>
      <c r="D168" s="26"/>
      <c r="E168" s="26"/>
      <c r="F168" s="45"/>
      <c r="G168" s="26" t="s">
        <v>571</v>
      </c>
      <c r="H168" s="28" t="s">
        <v>66</v>
      </c>
      <c r="I168" s="26" t="s">
        <v>70</v>
      </c>
      <c r="J168" s="26" t="str">
        <f>IF(F168:F381=I168:I381,"一致","不一致")</f>
        <v>不一致</v>
      </c>
      <c r="K168" s="64"/>
      <c r="L168" s="143" t="str">
        <f ca="1">IF(N168=$N$7,$N$7,VLOOKUP(N168,企业实行不定时工作制和综合计算工时工作制审批!A:C,9,0))</f>
        <v>市级系统无</v>
      </c>
      <c r="M168" s="168" t="s">
        <v>76</v>
      </c>
      <c r="N168" s="149" t="s">
        <v>76</v>
      </c>
      <c r="O168" s="171"/>
      <c r="P168" s="28" t="s">
        <v>580</v>
      </c>
      <c r="Q168" s="145" t="str">
        <f ca="1">_xlfn.IFNA(VLOOKUP(M168,企业实行不定时工作制和综合计算工时工作制审批!B:C,6,0),"")</f>
        <v/>
      </c>
    </row>
    <row r="169" s="142" customFormat="1" customHeight="1" spans="1:17">
      <c r="A169" s="28">
        <v>167</v>
      </c>
      <c r="B169" s="28" t="s">
        <v>581</v>
      </c>
      <c r="C169" s="25"/>
      <c r="D169" s="26"/>
      <c r="E169" s="26"/>
      <c r="F169" s="45"/>
      <c r="G169" s="26" t="s">
        <v>573</v>
      </c>
      <c r="H169" s="28" t="s">
        <v>66</v>
      </c>
      <c r="I169" s="26" t="s">
        <v>70</v>
      </c>
      <c r="J169" s="26" t="str">
        <f>IF(F169:F382=I169:I382,"一致","不一致")</f>
        <v>不一致</v>
      </c>
      <c r="K169" s="64"/>
      <c r="L169" s="143" t="str">
        <f ca="1">IF(N169=$N$7,$N$7,VLOOKUP(N169,企业实行不定时工作制和综合计算工时工作制审批!A:C,9,0))</f>
        <v>市级系统无</v>
      </c>
      <c r="M169" s="168" t="s">
        <v>76</v>
      </c>
      <c r="N169" s="149" t="s">
        <v>76</v>
      </c>
      <c r="O169" s="171"/>
      <c r="P169" s="28" t="s">
        <v>581</v>
      </c>
      <c r="Q169" s="145" t="str">
        <f ca="1">_xlfn.IFNA(VLOOKUP(M169,企业实行不定时工作制和综合计算工时工作制审批!B:C,6,0),"")</f>
        <v/>
      </c>
    </row>
    <row r="170" customHeight="1" spans="1:17">
      <c r="A170" s="28">
        <v>168</v>
      </c>
      <c r="B170" s="28" t="s">
        <v>582</v>
      </c>
      <c r="C170" s="25"/>
      <c r="D170" s="154" t="s">
        <v>583</v>
      </c>
      <c r="E170" s="154" t="s">
        <v>583</v>
      </c>
      <c r="F170" s="154" t="s">
        <v>584</v>
      </c>
      <c r="G170" s="26" t="s">
        <v>47</v>
      </c>
      <c r="H170" s="26"/>
      <c r="I170" s="26" t="s">
        <v>70</v>
      </c>
      <c r="J170" s="26" t="s">
        <v>218</v>
      </c>
      <c r="K170" s="64" t="s">
        <v>585</v>
      </c>
      <c r="L170" s="143" t="e">
        <f ca="1">IF(N170=$N$7,$N$7,VLOOKUP(N170,企业实行不定时工作制和综合计算工时工作制审批!A:C,9,0))</f>
        <v>#N/A</v>
      </c>
      <c r="M170" s="168" t="s">
        <v>586</v>
      </c>
      <c r="N170" s="149">
        <v>101</v>
      </c>
      <c r="P170" s="28" t="s">
        <v>582</v>
      </c>
      <c r="Q170" s="145" t="str">
        <f ca="1">_xlfn.IFNA(VLOOKUP(M170,企业实行不定时工作制和综合计算工时工作制审批!B:C,6,0),"")</f>
        <v/>
      </c>
    </row>
    <row r="171" customHeight="1" spans="1:17">
      <c r="A171" s="28">
        <v>169</v>
      </c>
      <c r="B171" s="28" t="s">
        <v>587</v>
      </c>
      <c r="C171" s="25"/>
      <c r="D171" s="155"/>
      <c r="E171" s="155"/>
      <c r="F171" s="155"/>
      <c r="G171" s="26" t="s">
        <v>588</v>
      </c>
      <c r="H171" s="26"/>
      <c r="I171" s="26" t="s">
        <v>588</v>
      </c>
      <c r="J171" s="26" t="s">
        <v>137</v>
      </c>
      <c r="K171" s="64"/>
      <c r="L171" s="143" t="e">
        <f ca="1">IF(N171=$N$7,$N$7,VLOOKUP(N171,企业实行不定时工作制和综合计算工时工作制审批!A:C,9,0))</f>
        <v>#N/A</v>
      </c>
      <c r="M171" s="168" t="s">
        <v>588</v>
      </c>
      <c r="N171" s="149">
        <v>95</v>
      </c>
      <c r="P171" s="28" t="s">
        <v>587</v>
      </c>
      <c r="Q171" s="145" t="str">
        <f ca="1">_xlfn.IFNA(VLOOKUP(M171,企业实行不定时工作制和综合计算工时工作制审批!B:C,6,0),"")</f>
        <v/>
      </c>
    </row>
    <row r="172" customHeight="1" spans="1:17">
      <c r="A172" s="28">
        <v>170</v>
      </c>
      <c r="B172" s="28" t="s">
        <v>589</v>
      </c>
      <c r="C172" s="25"/>
      <c r="D172" s="155"/>
      <c r="E172" s="155"/>
      <c r="F172" s="155"/>
      <c r="G172" s="26" t="s">
        <v>590</v>
      </c>
      <c r="H172" s="26"/>
      <c r="I172" s="26" t="s">
        <v>590</v>
      </c>
      <c r="J172" s="26" t="s">
        <v>137</v>
      </c>
      <c r="K172" s="64"/>
      <c r="L172" s="143" t="e">
        <f ca="1">IF(N172=$N$7,$N$7,VLOOKUP(N172,企业实行不定时工作制和综合计算工时工作制审批!A:C,9,0))</f>
        <v>#N/A</v>
      </c>
      <c r="M172" s="168" t="s">
        <v>590</v>
      </c>
      <c r="N172" s="149">
        <v>94</v>
      </c>
      <c r="P172" s="28" t="s">
        <v>589</v>
      </c>
      <c r="Q172" s="145" t="str">
        <f ca="1">_xlfn.IFNA(VLOOKUP(M172,企业实行不定时工作制和综合计算工时工作制审批!B:C,6,0),"")</f>
        <v/>
      </c>
    </row>
    <row r="173" customHeight="1" spans="1:17">
      <c r="A173" s="28">
        <v>171</v>
      </c>
      <c r="B173" s="28" t="s">
        <v>591</v>
      </c>
      <c r="C173" s="25"/>
      <c r="D173" s="155"/>
      <c r="E173" s="155"/>
      <c r="F173" s="23"/>
      <c r="G173" s="26" t="s">
        <v>592</v>
      </c>
      <c r="H173" s="26"/>
      <c r="I173" s="26" t="s">
        <v>593</v>
      </c>
      <c r="J173" s="26" t="str">
        <f>IF(F173:F386=I173:I386,"一致","不一致")</f>
        <v>不一致</v>
      </c>
      <c r="K173" s="64"/>
      <c r="L173" s="143" t="e">
        <f ca="1">IF(N173=$N$7,$N$7,VLOOKUP(N173,企业实行不定时工作制和综合计算工时工作制审批!A:C,9,0))</f>
        <v>#N/A</v>
      </c>
      <c r="M173" s="168" t="s">
        <v>593</v>
      </c>
      <c r="N173" s="149">
        <v>96</v>
      </c>
      <c r="P173" s="28" t="s">
        <v>591</v>
      </c>
      <c r="Q173" s="145" t="str">
        <f ca="1">_xlfn.IFNA(VLOOKUP(M173,企业实行不定时工作制和综合计算工时工作制审批!B:C,6,0),"")</f>
        <v/>
      </c>
    </row>
    <row r="174" customHeight="1" spans="1:17">
      <c r="A174" s="28"/>
      <c r="B174" s="28" t="s">
        <v>594</v>
      </c>
      <c r="C174" s="25"/>
      <c r="D174" s="155"/>
      <c r="E174" s="155"/>
      <c r="F174" s="118" t="s">
        <v>595</v>
      </c>
      <c r="G174" s="26"/>
      <c r="H174" s="26"/>
      <c r="I174" s="26"/>
      <c r="J174" s="26"/>
      <c r="K174" s="64"/>
      <c r="L174" s="143" t="e">
        <f ca="1">IF(N174=$N$7,$N$7,VLOOKUP(N174,企业实行不定时工作制和综合计算工时工作制审批!A:C,9,0))</f>
        <v>#N/A</v>
      </c>
      <c r="M174" s="168" t="s">
        <v>596</v>
      </c>
      <c r="N174" s="149">
        <v>72</v>
      </c>
      <c r="P174" s="28" t="s">
        <v>594</v>
      </c>
      <c r="Q174" s="145" t="str">
        <f ca="1">_xlfn.IFNA(VLOOKUP(M174,企业实行不定时工作制和综合计算工时工作制审批!B:C,6,0),"")</f>
        <v/>
      </c>
    </row>
    <row r="175" customHeight="1" spans="1:17">
      <c r="A175" s="28">
        <v>172</v>
      </c>
      <c r="B175" s="28" t="s">
        <v>597</v>
      </c>
      <c r="C175" s="25"/>
      <c r="D175" s="155"/>
      <c r="E175" s="155"/>
      <c r="F175" s="26" t="s">
        <v>598</v>
      </c>
      <c r="G175" s="26"/>
      <c r="H175" s="26"/>
      <c r="I175" s="26" t="s">
        <v>70</v>
      </c>
      <c r="J175" s="26" t="str">
        <f t="shared" ref="J175:J190" si="7">IF(F175:F387=I175:I387,"一致","不一致")</f>
        <v>不一致</v>
      </c>
      <c r="K175" s="64"/>
      <c r="L175" s="143" t="str">
        <f ca="1">IF(N175=$N$7,$N$7,VLOOKUP(N175,企业实行不定时工作制和综合计算工时工作制审批!A:C,9,0))</f>
        <v>市级系统无</v>
      </c>
      <c r="M175" s="168" t="s">
        <v>76</v>
      </c>
      <c r="N175" s="149" t="s">
        <v>76</v>
      </c>
      <c r="P175" s="28" t="s">
        <v>597</v>
      </c>
      <c r="Q175" s="145" t="str">
        <f ca="1">_xlfn.IFNA(VLOOKUP(M175,企业实行不定时工作制和综合计算工时工作制审批!B:C,6,0),"")</f>
        <v/>
      </c>
    </row>
    <row r="176" customHeight="1" spans="1:17">
      <c r="A176" s="28">
        <v>173</v>
      </c>
      <c r="B176" s="28" t="s">
        <v>599</v>
      </c>
      <c r="C176" s="25"/>
      <c r="D176" s="155"/>
      <c r="E176" s="155"/>
      <c r="F176" s="26" t="s">
        <v>600</v>
      </c>
      <c r="G176" s="26" t="s">
        <v>168</v>
      </c>
      <c r="H176" s="26"/>
      <c r="I176" s="26" t="s">
        <v>70</v>
      </c>
      <c r="J176" s="26" t="str">
        <f t="shared" si="7"/>
        <v>不一致</v>
      </c>
      <c r="K176" s="64"/>
      <c r="L176" s="143" t="str">
        <f ca="1">IF(N176=$N$7,$N$7,VLOOKUP(N176,企业实行不定时工作制和综合计算工时工作制审批!A:C,9,0))</f>
        <v>市级系统无</v>
      </c>
      <c r="M176" s="168" t="s">
        <v>76</v>
      </c>
      <c r="N176" s="149" t="s">
        <v>76</v>
      </c>
      <c r="P176" s="28" t="s">
        <v>599</v>
      </c>
      <c r="Q176" s="145" t="str">
        <f ca="1">_xlfn.IFNA(VLOOKUP(M176,企业实行不定时工作制和综合计算工时工作制审批!B:C,6,0),"")</f>
        <v/>
      </c>
    </row>
    <row r="177" customHeight="1" spans="1:17">
      <c r="A177" s="28">
        <v>174</v>
      </c>
      <c r="B177" s="28" t="s">
        <v>601</v>
      </c>
      <c r="C177" s="25"/>
      <c r="D177" s="155"/>
      <c r="E177" s="155"/>
      <c r="F177" s="26" t="s">
        <v>602</v>
      </c>
      <c r="G177" s="26" t="s">
        <v>168</v>
      </c>
      <c r="H177" s="26"/>
      <c r="I177" s="26" t="s">
        <v>70</v>
      </c>
      <c r="J177" s="26" t="str">
        <f t="shared" si="7"/>
        <v>不一致</v>
      </c>
      <c r="K177" s="64"/>
      <c r="L177" s="143" t="e">
        <f ca="1">IF(N177=$N$7,$N$7,VLOOKUP(N177,企业实行不定时工作制和综合计算工时工作制审批!A:C,9,0))</f>
        <v>#N/A</v>
      </c>
      <c r="M177" s="168" t="s">
        <v>603</v>
      </c>
      <c r="N177" s="149">
        <v>194</v>
      </c>
      <c r="P177" s="28" t="s">
        <v>601</v>
      </c>
      <c r="Q177" s="145" t="str">
        <f ca="1">_xlfn.IFNA(VLOOKUP(M177,企业实行不定时工作制和综合计算工时工作制审批!B:C,6,0),"")</f>
        <v/>
      </c>
    </row>
    <row r="178" customHeight="1" spans="1:17">
      <c r="A178" s="28">
        <v>175</v>
      </c>
      <c r="B178" s="28" t="s">
        <v>604</v>
      </c>
      <c r="C178" s="25"/>
      <c r="D178" s="155"/>
      <c r="E178" s="155"/>
      <c r="F178" s="26" t="s">
        <v>605</v>
      </c>
      <c r="G178" s="26" t="s">
        <v>168</v>
      </c>
      <c r="H178" s="26"/>
      <c r="I178" s="26" t="s">
        <v>70</v>
      </c>
      <c r="J178" s="26" t="str">
        <f t="shared" si="7"/>
        <v>不一致</v>
      </c>
      <c r="K178" s="64"/>
      <c r="L178" s="143" t="str">
        <f ca="1">IF(N178=$N$7,$N$7,VLOOKUP(N178,企业实行不定时工作制和综合计算工时工作制审批!A:C,9,0))</f>
        <v>市级系统无</v>
      </c>
      <c r="M178" s="168" t="s">
        <v>76</v>
      </c>
      <c r="N178" s="149" t="s">
        <v>76</v>
      </c>
      <c r="P178" s="28" t="s">
        <v>604</v>
      </c>
      <c r="Q178" s="145" t="str">
        <f ca="1">_xlfn.IFNA(VLOOKUP(M178,企业实行不定时工作制和综合计算工时工作制审批!B:C,6,0),"")</f>
        <v/>
      </c>
    </row>
    <row r="179" customHeight="1" spans="1:17">
      <c r="A179" s="28">
        <v>176</v>
      </c>
      <c r="B179" s="28" t="s">
        <v>606</v>
      </c>
      <c r="C179" s="25"/>
      <c r="D179" s="155"/>
      <c r="E179" s="155"/>
      <c r="F179" s="45" t="s">
        <v>607</v>
      </c>
      <c r="G179" s="26" t="s">
        <v>608</v>
      </c>
      <c r="H179" s="26"/>
      <c r="I179" s="26" t="s">
        <v>609</v>
      </c>
      <c r="J179" s="26" t="str">
        <f t="shared" si="7"/>
        <v>不一致</v>
      </c>
      <c r="K179" s="64"/>
      <c r="L179" s="143" t="e">
        <f ca="1">IF(N179=$N$7,$N$7,VLOOKUP(N179,企业实行不定时工作制和综合计算工时工作制审批!A:C,9,0))</f>
        <v>#N/A</v>
      </c>
      <c r="M179" s="168" t="s">
        <v>610</v>
      </c>
      <c r="N179" s="149">
        <v>193</v>
      </c>
      <c r="P179" s="28" t="s">
        <v>606</v>
      </c>
      <c r="Q179" s="145" t="str">
        <f ca="1">_xlfn.IFNA(VLOOKUP(M179,企业实行不定时工作制和综合计算工时工作制审批!B:C,6,0),"")</f>
        <v/>
      </c>
    </row>
    <row r="180" customHeight="1" spans="1:17">
      <c r="A180" s="28">
        <v>177</v>
      </c>
      <c r="B180" s="28" t="s">
        <v>611</v>
      </c>
      <c r="C180" s="25"/>
      <c r="D180" s="155"/>
      <c r="E180" s="155"/>
      <c r="F180" s="45"/>
      <c r="G180" s="26" t="s">
        <v>612</v>
      </c>
      <c r="H180" s="26"/>
      <c r="I180" s="26" t="s">
        <v>70</v>
      </c>
      <c r="J180" s="26" t="str">
        <f t="shared" si="7"/>
        <v>不一致</v>
      </c>
      <c r="K180" s="64"/>
      <c r="L180" s="143" t="e">
        <f ca="1">IF(N180=$N$7,$N$7,VLOOKUP(N180,企业实行不定时工作制和综合计算工时工作制审批!A:C,9,0))</f>
        <v>#N/A</v>
      </c>
      <c r="M180" s="168" t="s">
        <v>613</v>
      </c>
      <c r="N180" s="149">
        <v>222</v>
      </c>
      <c r="P180" s="28" t="s">
        <v>611</v>
      </c>
      <c r="Q180" s="145" t="str">
        <f ca="1">_xlfn.IFNA(VLOOKUP(M180,企业实行不定时工作制和综合计算工时工作制审批!B:C,6,0),"")</f>
        <v/>
      </c>
    </row>
    <row r="181" customHeight="1" spans="1:17">
      <c r="A181" s="28">
        <v>178</v>
      </c>
      <c r="B181" s="28" t="s">
        <v>614</v>
      </c>
      <c r="C181" s="25"/>
      <c r="D181" s="155"/>
      <c r="E181" s="155"/>
      <c r="F181" s="45"/>
      <c r="G181" s="26" t="s">
        <v>615</v>
      </c>
      <c r="H181" s="28" t="s">
        <v>66</v>
      </c>
      <c r="I181" s="26" t="s">
        <v>609</v>
      </c>
      <c r="J181" s="26" t="str">
        <f t="shared" si="7"/>
        <v>不一致</v>
      </c>
      <c r="K181" s="64"/>
      <c r="L181" s="143" t="e">
        <f ca="1">IF(N181=$N$7,$N$7,VLOOKUP(N181,企业实行不定时工作制和综合计算工时工作制审批!A:C,9,0))</f>
        <v>#N/A</v>
      </c>
      <c r="M181" s="168" t="s">
        <v>616</v>
      </c>
      <c r="N181" s="149">
        <v>188</v>
      </c>
      <c r="P181" s="28" t="s">
        <v>614</v>
      </c>
      <c r="Q181" s="145" t="str">
        <f ca="1">_xlfn.IFNA(VLOOKUP(M181,企业实行不定时工作制和综合计算工时工作制审批!B:C,6,0),"")</f>
        <v/>
      </c>
    </row>
    <row r="182" customHeight="1" spans="1:17">
      <c r="A182" s="28">
        <v>179</v>
      </c>
      <c r="B182" s="28" t="s">
        <v>617</v>
      </c>
      <c r="C182" s="25"/>
      <c r="D182" s="155"/>
      <c r="E182" s="155"/>
      <c r="F182" s="45"/>
      <c r="G182" s="26" t="s">
        <v>618</v>
      </c>
      <c r="H182" s="28" t="s">
        <v>66</v>
      </c>
      <c r="I182" s="26" t="s">
        <v>619</v>
      </c>
      <c r="J182" s="26" t="str">
        <f t="shared" si="7"/>
        <v>不一致</v>
      </c>
      <c r="K182" s="64"/>
      <c r="L182" s="143" t="e">
        <f ca="1">IF(N182=$N$7,$N$7,VLOOKUP(N182,企业实行不定时工作制和综合计算工时工作制审批!A:C,9,0))</f>
        <v>#N/A</v>
      </c>
      <c r="M182" s="168" t="s">
        <v>620</v>
      </c>
      <c r="N182" s="149">
        <v>189</v>
      </c>
      <c r="P182" s="28" t="s">
        <v>617</v>
      </c>
      <c r="Q182" s="145" t="str">
        <f ca="1">_xlfn.IFNA(VLOOKUP(M182,企业实行不定时工作制和综合计算工时工作制审批!B:C,6,0),"")</f>
        <v/>
      </c>
    </row>
    <row r="183" customHeight="1" spans="1:17">
      <c r="A183" s="28">
        <v>180</v>
      </c>
      <c r="B183" s="28" t="s">
        <v>621</v>
      </c>
      <c r="C183" s="25"/>
      <c r="D183" s="155"/>
      <c r="E183" s="155"/>
      <c r="F183" s="45"/>
      <c r="G183" s="26" t="s">
        <v>622</v>
      </c>
      <c r="H183" s="28" t="s">
        <v>66</v>
      </c>
      <c r="I183" s="26" t="s">
        <v>623</v>
      </c>
      <c r="J183" s="26" t="str">
        <f t="shared" si="7"/>
        <v>不一致</v>
      </c>
      <c r="K183" s="64"/>
      <c r="L183" s="143" t="e">
        <f ca="1">IF(N183=$N$7,$N$7,VLOOKUP(N183,企业实行不定时工作制和综合计算工时工作制审批!A:C,9,0))</f>
        <v>#N/A</v>
      </c>
      <c r="M183" s="168" t="s">
        <v>624</v>
      </c>
      <c r="N183" s="149">
        <v>190</v>
      </c>
      <c r="P183" s="28" t="s">
        <v>621</v>
      </c>
      <c r="Q183" s="145" t="str">
        <f ca="1">_xlfn.IFNA(VLOOKUP(M183,企业实行不定时工作制和综合计算工时工作制审批!B:C,6,0),"")</f>
        <v/>
      </c>
    </row>
    <row r="184" customHeight="1" spans="1:17">
      <c r="A184" s="28">
        <v>181</v>
      </c>
      <c r="B184" s="28" t="s">
        <v>625</v>
      </c>
      <c r="C184" s="25"/>
      <c r="D184" s="155"/>
      <c r="E184" s="155"/>
      <c r="F184" s="45"/>
      <c r="G184" s="26" t="s">
        <v>626</v>
      </c>
      <c r="H184" s="28" t="s">
        <v>66</v>
      </c>
      <c r="I184" s="26" t="s">
        <v>627</v>
      </c>
      <c r="J184" s="26" t="str">
        <f t="shared" si="7"/>
        <v>不一致</v>
      </c>
      <c r="K184" s="64"/>
      <c r="L184" s="143" t="e">
        <f ca="1">IF(N184=$N$7,$N$7,VLOOKUP(N184,企业实行不定时工作制和综合计算工时工作制审批!A:C,9,0))</f>
        <v>#N/A</v>
      </c>
      <c r="M184" s="168" t="s">
        <v>628</v>
      </c>
      <c r="N184" s="149">
        <v>191</v>
      </c>
      <c r="P184" s="28" t="s">
        <v>625</v>
      </c>
      <c r="Q184" s="145" t="str">
        <f ca="1">_xlfn.IFNA(VLOOKUP(M184,企业实行不定时工作制和综合计算工时工作制审批!B:C,6,0),"")</f>
        <v/>
      </c>
    </row>
    <row r="185" customHeight="1" spans="1:17">
      <c r="A185" s="28">
        <v>182</v>
      </c>
      <c r="B185" s="28" t="s">
        <v>629</v>
      </c>
      <c r="C185" s="25"/>
      <c r="D185" s="155"/>
      <c r="E185" s="155"/>
      <c r="F185" s="26" t="s">
        <v>630</v>
      </c>
      <c r="G185" s="26"/>
      <c r="H185" s="28" t="s">
        <v>66</v>
      </c>
      <c r="I185" s="26" t="s">
        <v>631</v>
      </c>
      <c r="J185" s="26" t="str">
        <f t="shared" si="7"/>
        <v>不一致</v>
      </c>
      <c r="K185" s="64"/>
      <c r="L185" s="143" t="e">
        <f ca="1">IF(N185=$N$7,$N$7,VLOOKUP(N185,企业实行不定时工作制和综合计算工时工作制审批!A:C,9,0))</f>
        <v>#N/A</v>
      </c>
      <c r="M185" s="168" t="s">
        <v>632</v>
      </c>
      <c r="N185" s="149">
        <v>187</v>
      </c>
      <c r="P185" s="28" t="s">
        <v>629</v>
      </c>
      <c r="Q185" s="145" t="str">
        <f ca="1">_xlfn.IFNA(VLOOKUP(M185,企业实行不定时工作制和综合计算工时工作制审批!B:C,6,0),"")</f>
        <v/>
      </c>
    </row>
    <row r="186" customHeight="1" spans="1:17">
      <c r="A186" s="28">
        <v>183</v>
      </c>
      <c r="B186" s="28" t="s">
        <v>633</v>
      </c>
      <c r="C186" s="25"/>
      <c r="D186" s="155"/>
      <c r="E186" s="155"/>
      <c r="F186" s="26" t="s">
        <v>634</v>
      </c>
      <c r="G186" s="26"/>
      <c r="H186" s="28" t="s">
        <v>66</v>
      </c>
      <c r="I186" s="26" t="s">
        <v>70</v>
      </c>
      <c r="J186" s="26" t="str">
        <f t="shared" si="7"/>
        <v>不一致</v>
      </c>
      <c r="K186" s="64"/>
      <c r="L186" s="143" t="str">
        <f ca="1">IF(N186=$N$7,$N$7,VLOOKUP(N186,企业实行不定时工作制和综合计算工时工作制审批!A:C,9,0))</f>
        <v>市级系统无</v>
      </c>
      <c r="M186" s="168" t="s">
        <v>76</v>
      </c>
      <c r="N186" s="149" t="s">
        <v>76</v>
      </c>
      <c r="O186" s="150" t="s">
        <v>635</v>
      </c>
      <c r="P186" s="28" t="s">
        <v>633</v>
      </c>
      <c r="Q186" s="145" t="str">
        <f ca="1">_xlfn.IFNA(VLOOKUP(M186,企业实行不定时工作制和综合计算工时工作制审批!B:C,6,0),"")</f>
        <v/>
      </c>
    </row>
    <row r="187" customHeight="1" spans="1:17">
      <c r="A187" s="28">
        <v>184</v>
      </c>
      <c r="B187" s="28" t="s">
        <v>636</v>
      </c>
      <c r="C187" s="25"/>
      <c r="D187" s="155"/>
      <c r="E187" s="23"/>
      <c r="F187" s="26" t="s">
        <v>637</v>
      </c>
      <c r="G187" s="26"/>
      <c r="H187" s="28" t="s">
        <v>66</v>
      </c>
      <c r="I187" s="26" t="s">
        <v>70</v>
      </c>
      <c r="J187" s="26" t="str">
        <f t="shared" si="7"/>
        <v>不一致</v>
      </c>
      <c r="K187" s="64"/>
      <c r="L187" s="143" t="str">
        <f ca="1">IF(N187=$N$7,$N$7,VLOOKUP(N187,企业实行不定时工作制和综合计算工时工作制审批!A:C,9,0))</f>
        <v>市级系统无</v>
      </c>
      <c r="M187" s="168" t="s">
        <v>76</v>
      </c>
      <c r="N187" s="149" t="s">
        <v>76</v>
      </c>
      <c r="O187" s="150" t="s">
        <v>638</v>
      </c>
      <c r="P187" s="28" t="s">
        <v>636</v>
      </c>
      <c r="Q187" s="145" t="str">
        <f ca="1">_xlfn.IFNA(VLOOKUP(M187,企业实行不定时工作制和综合计算工时工作制审批!B:C,6,0),"")</f>
        <v/>
      </c>
    </row>
    <row r="188" customHeight="1" spans="1:17">
      <c r="A188" s="28">
        <v>185</v>
      </c>
      <c r="B188" s="28" t="s">
        <v>639</v>
      </c>
      <c r="C188" s="25"/>
      <c r="D188" s="155"/>
      <c r="E188" s="26" t="s">
        <v>640</v>
      </c>
      <c r="F188" s="26" t="s">
        <v>641</v>
      </c>
      <c r="G188" s="26"/>
      <c r="H188" s="28" t="s">
        <v>66</v>
      </c>
      <c r="I188" s="26" t="s">
        <v>641</v>
      </c>
      <c r="J188" s="26" t="str">
        <f t="shared" si="7"/>
        <v>一致</v>
      </c>
      <c r="K188" s="64" t="s">
        <v>642</v>
      </c>
      <c r="L188" s="143" t="e">
        <f ca="1">IF(N188=$N$7,$N$7,VLOOKUP(N188,企业实行不定时工作制和综合计算工时工作制审批!A:C,9,0))</f>
        <v>#N/A</v>
      </c>
      <c r="M188" s="168" t="s">
        <v>641</v>
      </c>
      <c r="N188" s="150">
        <v>195</v>
      </c>
      <c r="P188" s="28" t="s">
        <v>639</v>
      </c>
      <c r="Q188" s="145" t="str">
        <f ca="1">_xlfn.IFNA(VLOOKUP(M188,企业实行不定时工作制和综合计算工时工作制审批!B:C,6,0),"")</f>
        <v/>
      </c>
    </row>
    <row r="189" customHeight="1" spans="1:17">
      <c r="A189" s="28">
        <v>186</v>
      </c>
      <c r="B189" s="28" t="s">
        <v>643</v>
      </c>
      <c r="C189" s="25"/>
      <c r="D189" s="155"/>
      <c r="E189" s="26"/>
      <c r="F189" s="26" t="s">
        <v>644</v>
      </c>
      <c r="G189" s="26"/>
      <c r="H189" s="28" t="s">
        <v>66</v>
      </c>
      <c r="I189" s="26" t="s">
        <v>644</v>
      </c>
      <c r="J189" s="26" t="str">
        <f t="shared" si="7"/>
        <v>一致</v>
      </c>
      <c r="K189" s="64" t="s">
        <v>645</v>
      </c>
      <c r="L189" s="143" t="e">
        <f ca="1">IF(N189=$N$7,$N$7,VLOOKUP(N189,企业实行不定时工作制和综合计算工时工作制审批!A:C,9,0))</f>
        <v>#N/A</v>
      </c>
      <c r="M189" s="168" t="s">
        <v>644</v>
      </c>
      <c r="N189" s="150">
        <v>196</v>
      </c>
      <c r="P189" s="28" t="s">
        <v>643</v>
      </c>
      <c r="Q189" s="145" t="str">
        <f ca="1">_xlfn.IFNA(VLOOKUP(M189,企业实行不定时工作制和综合计算工时工作制审批!B:C,6,0),"")</f>
        <v/>
      </c>
    </row>
    <row r="190" customHeight="1" spans="1:17">
      <c r="A190" s="28">
        <v>187</v>
      </c>
      <c r="B190" s="28" t="s">
        <v>646</v>
      </c>
      <c r="C190" s="25"/>
      <c r="D190" s="155"/>
      <c r="E190" s="26"/>
      <c r="F190" s="26" t="s">
        <v>647</v>
      </c>
      <c r="G190" s="26"/>
      <c r="H190" s="28" t="s">
        <v>66</v>
      </c>
      <c r="I190" s="26" t="s">
        <v>647</v>
      </c>
      <c r="J190" s="26" t="str">
        <f t="shared" si="7"/>
        <v>一致</v>
      </c>
      <c r="K190" s="64" t="s">
        <v>648</v>
      </c>
      <c r="L190" s="143" t="e">
        <f ca="1">IF(N190=$N$7,$N$7,VLOOKUP(N190,企业实行不定时工作制和综合计算工时工作制审批!A:C,9,0))</f>
        <v>#N/A</v>
      </c>
      <c r="M190" s="168" t="s">
        <v>647</v>
      </c>
      <c r="N190" s="149">
        <v>197</v>
      </c>
      <c r="P190" s="28" t="s">
        <v>646</v>
      </c>
      <c r="Q190" s="145" t="str">
        <f ca="1">_xlfn.IFNA(VLOOKUP(M190,企业实行不定时工作制和综合计算工时工作制审批!B:C,6,0),"")</f>
        <v/>
      </c>
    </row>
    <row r="191" customHeight="1" spans="1:17">
      <c r="A191" s="28">
        <v>188</v>
      </c>
      <c r="B191" s="28" t="s">
        <v>649</v>
      </c>
      <c r="C191" s="25"/>
      <c r="D191" s="155"/>
      <c r="E191" s="26"/>
      <c r="F191" s="45" t="s">
        <v>650</v>
      </c>
      <c r="G191" s="26" t="s">
        <v>651</v>
      </c>
      <c r="H191" s="28" t="s">
        <v>66</v>
      </c>
      <c r="I191" s="26" t="s">
        <v>651</v>
      </c>
      <c r="J191" s="26" t="s">
        <v>137</v>
      </c>
      <c r="K191" s="64" t="s">
        <v>652</v>
      </c>
      <c r="L191" s="143" t="e">
        <f ca="1">IF(N191=$N$7,$N$7,VLOOKUP(N191,企业实行不定时工作制和综合计算工时工作制审批!A:C,9,0))</f>
        <v>#N/A</v>
      </c>
      <c r="M191" s="168" t="s">
        <v>653</v>
      </c>
      <c r="N191" s="149">
        <v>198</v>
      </c>
      <c r="P191" s="28" t="s">
        <v>649</v>
      </c>
      <c r="Q191" s="145" t="str">
        <f ca="1">_xlfn.IFNA(VLOOKUP(M191,企业实行不定时工作制和综合计算工时工作制审批!B:C,6,0),"")</f>
        <v/>
      </c>
    </row>
    <row r="192" customHeight="1" spans="1:17">
      <c r="A192" s="28">
        <v>189</v>
      </c>
      <c r="B192" s="28" t="s">
        <v>654</v>
      </c>
      <c r="C192" s="25"/>
      <c r="D192" s="155"/>
      <c r="E192" s="26"/>
      <c r="F192" s="45"/>
      <c r="G192" s="26" t="s">
        <v>655</v>
      </c>
      <c r="H192" s="28" t="s">
        <v>66</v>
      </c>
      <c r="I192" s="26" t="s">
        <v>655</v>
      </c>
      <c r="J192" s="26" t="s">
        <v>137</v>
      </c>
      <c r="K192" s="64"/>
      <c r="L192" s="143" t="e">
        <f ca="1">IF(N192=$N$7,$N$7,VLOOKUP(N192,企业实行不定时工作制和综合计算工时工作制审批!A:C,9,0))</f>
        <v>#N/A</v>
      </c>
      <c r="M192" s="168" t="s">
        <v>656</v>
      </c>
      <c r="N192" s="149">
        <v>199</v>
      </c>
      <c r="P192" s="28" t="s">
        <v>654</v>
      </c>
      <c r="Q192" s="145" t="str">
        <f ca="1">_xlfn.IFNA(VLOOKUP(M192,企业实行不定时工作制和综合计算工时工作制审批!B:C,6,0),"")</f>
        <v/>
      </c>
    </row>
    <row r="193" customHeight="1" spans="1:17">
      <c r="A193" s="28">
        <v>190</v>
      </c>
      <c r="B193" s="28" t="s">
        <v>657</v>
      </c>
      <c r="C193" s="25"/>
      <c r="D193" s="155"/>
      <c r="E193" s="26"/>
      <c r="F193" s="45"/>
      <c r="G193" s="26" t="s">
        <v>658</v>
      </c>
      <c r="H193" s="28" t="s">
        <v>66</v>
      </c>
      <c r="I193" s="26" t="s">
        <v>658</v>
      </c>
      <c r="J193" s="26" t="s">
        <v>137</v>
      </c>
      <c r="K193" s="64"/>
      <c r="L193" s="143" t="e">
        <f ca="1">IF(N193=$N$7,$N$7,VLOOKUP(N193,企业实行不定时工作制和综合计算工时工作制审批!A:C,9,0))</f>
        <v>#N/A</v>
      </c>
      <c r="M193" s="168" t="s">
        <v>659</v>
      </c>
      <c r="N193" s="149">
        <v>200</v>
      </c>
      <c r="P193" s="28" t="s">
        <v>657</v>
      </c>
      <c r="Q193" s="145" t="str">
        <f ca="1">_xlfn.IFNA(VLOOKUP(M193,企业实行不定时工作制和综合计算工时工作制审批!B:C,6,0),"")</f>
        <v/>
      </c>
    </row>
    <row r="194" s="142" customFormat="1" customHeight="1" spans="1:17">
      <c r="A194" s="28">
        <v>191</v>
      </c>
      <c r="B194" s="28" t="s">
        <v>660</v>
      </c>
      <c r="C194" s="25"/>
      <c r="D194" s="155"/>
      <c r="E194" s="26"/>
      <c r="F194" s="45"/>
      <c r="G194" s="26" t="s">
        <v>661</v>
      </c>
      <c r="H194" s="28" t="s">
        <v>66</v>
      </c>
      <c r="I194" s="26" t="s">
        <v>661</v>
      </c>
      <c r="J194" s="26" t="s">
        <v>137</v>
      </c>
      <c r="K194" s="64"/>
      <c r="L194" s="143" t="e">
        <f ca="1">IF(N194=$N$7,$N$7,VLOOKUP(N194,企业实行不定时工作制和综合计算工时工作制审批!A:C,9,0))</f>
        <v>#N/A</v>
      </c>
      <c r="M194" s="168" t="s">
        <v>662</v>
      </c>
      <c r="N194" s="149">
        <v>201</v>
      </c>
      <c r="O194" s="171"/>
      <c r="P194" s="28" t="s">
        <v>660</v>
      </c>
      <c r="Q194" s="145" t="str">
        <f ca="1">_xlfn.IFNA(VLOOKUP(M194,企业实行不定时工作制和综合计算工时工作制审批!B:C,6,0),"")</f>
        <v/>
      </c>
    </row>
    <row r="195" s="142" customFormat="1" customHeight="1" spans="1:17">
      <c r="A195" s="28">
        <v>192</v>
      </c>
      <c r="B195" s="28" t="s">
        <v>663</v>
      </c>
      <c r="C195" s="25"/>
      <c r="D195" s="155"/>
      <c r="E195" s="26"/>
      <c r="F195" s="45"/>
      <c r="G195" s="26" t="s">
        <v>664</v>
      </c>
      <c r="H195" s="28"/>
      <c r="I195" s="26" t="s">
        <v>664</v>
      </c>
      <c r="J195" s="26" t="s">
        <v>137</v>
      </c>
      <c r="K195" s="64"/>
      <c r="L195" s="143" t="e">
        <f ca="1">IF(N195=$N$7,$N$7,VLOOKUP(N195,企业实行不定时工作制和综合计算工时工作制审批!A:C,9,0))</f>
        <v>#N/A</v>
      </c>
      <c r="M195" s="168" t="s">
        <v>665</v>
      </c>
      <c r="N195" s="149">
        <v>202</v>
      </c>
      <c r="O195" s="171"/>
      <c r="P195" s="28" t="s">
        <v>663</v>
      </c>
      <c r="Q195" s="145" t="str">
        <f ca="1">_xlfn.IFNA(VLOOKUP(M195,企业实行不定时工作制和综合计算工时工作制审批!B:C,6,0),"")</f>
        <v/>
      </c>
    </row>
    <row r="196" s="142" customFormat="1" customHeight="1" spans="1:17">
      <c r="A196" s="28">
        <v>193</v>
      </c>
      <c r="B196" s="28" t="s">
        <v>666</v>
      </c>
      <c r="C196" s="25"/>
      <c r="D196" s="155"/>
      <c r="E196" s="26"/>
      <c r="F196" s="45" t="s">
        <v>667</v>
      </c>
      <c r="G196" s="26" t="s">
        <v>668</v>
      </c>
      <c r="H196" s="28" t="s">
        <v>66</v>
      </c>
      <c r="I196" s="26" t="s">
        <v>668</v>
      </c>
      <c r="J196" s="26" t="s">
        <v>137</v>
      </c>
      <c r="K196" s="64" t="s">
        <v>669</v>
      </c>
      <c r="L196" s="143" t="e">
        <f ca="1">IF(N196=$N$7,$N$7,VLOOKUP(N196,企业实行不定时工作制和综合计算工时工作制审批!A:C,9,0))</f>
        <v>#N/A</v>
      </c>
      <c r="M196" s="168" t="s">
        <v>670</v>
      </c>
      <c r="N196" s="149">
        <v>203</v>
      </c>
      <c r="O196" s="171"/>
      <c r="P196" s="28" t="s">
        <v>666</v>
      </c>
      <c r="Q196" s="145" t="str">
        <f ca="1">_xlfn.IFNA(VLOOKUP(M196,企业实行不定时工作制和综合计算工时工作制审批!B:C,6,0),"")</f>
        <v/>
      </c>
    </row>
    <row r="197" s="142" customFormat="1" customHeight="1" spans="1:17">
      <c r="A197" s="28">
        <v>194</v>
      </c>
      <c r="B197" s="28" t="s">
        <v>671</v>
      </c>
      <c r="C197" s="25"/>
      <c r="D197" s="155"/>
      <c r="E197" s="26"/>
      <c r="F197" s="45"/>
      <c r="G197" s="26" t="s">
        <v>672</v>
      </c>
      <c r="H197" s="28" t="s">
        <v>66</v>
      </c>
      <c r="I197" s="26" t="s">
        <v>672</v>
      </c>
      <c r="J197" s="26" t="s">
        <v>137</v>
      </c>
      <c r="K197" s="64"/>
      <c r="L197" s="143" t="e">
        <f ca="1">IF(N197=$N$7,$N$7,VLOOKUP(N197,企业实行不定时工作制和综合计算工时工作制审批!A:C,9,0))</f>
        <v>#REF!</v>
      </c>
      <c r="M197" s="168" t="s">
        <v>17</v>
      </c>
      <c r="N197" s="149">
        <v>2</v>
      </c>
      <c r="O197" s="171"/>
      <c r="P197" s="28" t="s">
        <v>671</v>
      </c>
      <c r="Q197" s="145" t="e">
        <f ca="1">_xlfn.IFNA(VLOOKUP(M197,企业实行不定时工作制和综合计算工时工作制审批!B:C,6,0),"")</f>
        <v>#REF!</v>
      </c>
    </row>
    <row r="198" s="142" customFormat="1" customHeight="1" spans="1:17">
      <c r="A198" s="28">
        <v>195</v>
      </c>
      <c r="B198" s="28" t="s">
        <v>673</v>
      </c>
      <c r="C198" s="25"/>
      <c r="D198" s="155"/>
      <c r="E198" s="26" t="s">
        <v>674</v>
      </c>
      <c r="F198" s="45" t="s">
        <v>675</v>
      </c>
      <c r="G198" s="26" t="s">
        <v>676</v>
      </c>
      <c r="H198" s="28" t="s">
        <v>66</v>
      </c>
      <c r="I198" s="26" t="s">
        <v>676</v>
      </c>
      <c r="J198" s="26" t="s">
        <v>137</v>
      </c>
      <c r="K198" s="64" t="s">
        <v>677</v>
      </c>
      <c r="L198" s="143" t="e">
        <f ca="1">IF(N198=$N$7,$N$7,VLOOKUP(N198,企业实行不定时工作制和综合计算工时工作制审批!A:C,9,0))</f>
        <v>#N/A</v>
      </c>
      <c r="M198" s="168" t="s">
        <v>678</v>
      </c>
      <c r="N198" s="149">
        <v>204</v>
      </c>
      <c r="O198" s="171"/>
      <c r="P198" s="28" t="s">
        <v>673</v>
      </c>
      <c r="Q198" s="145" t="str">
        <f ca="1">_xlfn.IFNA(VLOOKUP(M198,企业实行不定时工作制和综合计算工时工作制审批!B:C,6,0),"")</f>
        <v/>
      </c>
    </row>
    <row r="199" s="142" customFormat="1" customHeight="1" spans="1:17">
      <c r="A199" s="28">
        <v>196</v>
      </c>
      <c r="B199" s="28" t="s">
        <v>679</v>
      </c>
      <c r="C199" s="25"/>
      <c r="D199" s="155"/>
      <c r="E199" s="26"/>
      <c r="F199" s="45"/>
      <c r="G199" s="26" t="s">
        <v>680</v>
      </c>
      <c r="H199" s="28" t="s">
        <v>66</v>
      </c>
      <c r="I199" s="26" t="s">
        <v>680</v>
      </c>
      <c r="J199" s="26" t="s">
        <v>137</v>
      </c>
      <c r="K199" s="64" t="s">
        <v>681</v>
      </c>
      <c r="L199" s="143" t="e">
        <f ca="1">IF(N199=$N$7,$N$7,VLOOKUP(N199,企业实行不定时工作制和综合计算工时工作制审批!A:C,9,0))</f>
        <v>#N/A</v>
      </c>
      <c r="M199" s="168" t="s">
        <v>682</v>
      </c>
      <c r="N199" s="149">
        <v>205</v>
      </c>
      <c r="O199" s="171"/>
      <c r="P199" s="28" t="s">
        <v>679</v>
      </c>
      <c r="Q199" s="145" t="str">
        <f ca="1">_xlfn.IFNA(VLOOKUP(M199,企业实行不定时工作制和综合计算工时工作制审批!B:C,6,0),"")</f>
        <v/>
      </c>
    </row>
    <row r="200" s="142" customFormat="1" customHeight="1" spans="1:17">
      <c r="A200" s="28">
        <v>197</v>
      </c>
      <c r="B200" s="28" t="s">
        <v>683</v>
      </c>
      <c r="C200" s="25"/>
      <c r="D200" s="155"/>
      <c r="E200" s="26"/>
      <c r="F200" s="45" t="s">
        <v>684</v>
      </c>
      <c r="G200" s="26" t="s">
        <v>685</v>
      </c>
      <c r="H200" s="28" t="s">
        <v>66</v>
      </c>
      <c r="I200" s="26" t="s">
        <v>685</v>
      </c>
      <c r="J200" s="26" t="s">
        <v>137</v>
      </c>
      <c r="K200" s="64" t="s">
        <v>686</v>
      </c>
      <c r="L200" s="143" t="e">
        <f ca="1">IF(N200=$N$7,$N$7,VLOOKUP(N200,企业实行不定时工作制和综合计算工时工作制审批!A:C,9,0))</f>
        <v>#N/A</v>
      </c>
      <c r="M200" s="168" t="s">
        <v>684</v>
      </c>
      <c r="N200" s="149">
        <v>206</v>
      </c>
      <c r="O200" s="171"/>
      <c r="P200" s="28" t="s">
        <v>683</v>
      </c>
      <c r="Q200" s="145" t="str">
        <f ca="1">_xlfn.IFNA(VLOOKUP(M200,企业实行不定时工作制和综合计算工时工作制审批!B:C,6,0),"")</f>
        <v/>
      </c>
    </row>
    <row r="201" s="142" customFormat="1" customHeight="1" spans="1:17">
      <c r="A201" s="28">
        <v>198</v>
      </c>
      <c r="B201" s="28" t="s">
        <v>687</v>
      </c>
      <c r="C201" s="25"/>
      <c r="D201" s="155"/>
      <c r="E201" s="26"/>
      <c r="F201" s="45"/>
      <c r="G201" s="26" t="s">
        <v>688</v>
      </c>
      <c r="H201" s="28" t="s">
        <v>66</v>
      </c>
      <c r="I201" s="26" t="s">
        <v>688</v>
      </c>
      <c r="J201" s="26" t="s">
        <v>137</v>
      </c>
      <c r="K201" s="64"/>
      <c r="L201" s="143" t="e">
        <f ca="1">IF(N201=$N$7,$N$7,VLOOKUP(N201,企业实行不定时工作制和综合计算工时工作制审批!A:C,9,0))</f>
        <v>#N/A</v>
      </c>
      <c r="M201" s="168" t="s">
        <v>684</v>
      </c>
      <c r="N201" s="149">
        <v>206</v>
      </c>
      <c r="O201" s="171"/>
      <c r="P201" s="28" t="s">
        <v>687</v>
      </c>
      <c r="Q201" s="145" t="str">
        <f ca="1">_xlfn.IFNA(VLOOKUP(M201,企业实行不定时工作制和综合计算工时工作制审批!B:C,6,0),"")</f>
        <v/>
      </c>
    </row>
    <row r="202" s="142" customFormat="1" customHeight="1" spans="1:17">
      <c r="A202" s="28">
        <v>199</v>
      </c>
      <c r="B202" s="28" t="s">
        <v>689</v>
      </c>
      <c r="C202" s="25"/>
      <c r="D202" s="155"/>
      <c r="E202" s="26"/>
      <c r="F202" s="45"/>
      <c r="G202" s="26" t="s">
        <v>690</v>
      </c>
      <c r="H202" s="28" t="s">
        <v>66</v>
      </c>
      <c r="I202" s="26" t="s">
        <v>690</v>
      </c>
      <c r="J202" s="26" t="s">
        <v>137</v>
      </c>
      <c r="K202" s="64"/>
      <c r="L202" s="143" t="e">
        <f ca="1">IF(N202=$N$7,$N$7,VLOOKUP(N202,企业实行不定时工作制和综合计算工时工作制审批!A:C,9,0))</f>
        <v>#N/A</v>
      </c>
      <c r="M202" s="168" t="s">
        <v>684</v>
      </c>
      <c r="N202" s="149">
        <v>206</v>
      </c>
      <c r="O202" s="171"/>
      <c r="P202" s="28" t="s">
        <v>689</v>
      </c>
      <c r="Q202" s="145" t="str">
        <f ca="1">_xlfn.IFNA(VLOOKUP(M202,企业实行不定时工作制和综合计算工时工作制审批!B:C,6,0),"")</f>
        <v/>
      </c>
    </row>
    <row r="203" s="142" customFormat="1" customHeight="1" spans="1:17">
      <c r="A203" s="28">
        <v>200</v>
      </c>
      <c r="B203" s="28" t="s">
        <v>691</v>
      </c>
      <c r="C203" s="25"/>
      <c r="D203" s="155"/>
      <c r="E203" s="26"/>
      <c r="F203" s="45"/>
      <c r="G203" s="26" t="s">
        <v>692</v>
      </c>
      <c r="H203" s="28" t="s">
        <v>66</v>
      </c>
      <c r="I203" s="26" t="s">
        <v>692</v>
      </c>
      <c r="J203" s="26" t="s">
        <v>137</v>
      </c>
      <c r="K203" s="64"/>
      <c r="L203" s="143" t="e">
        <f ca="1">IF(N203=$N$7,$N$7,VLOOKUP(N203,企业实行不定时工作制和综合计算工时工作制审批!A:C,9,0))</f>
        <v>#N/A</v>
      </c>
      <c r="M203" s="168" t="s">
        <v>684</v>
      </c>
      <c r="N203" s="149">
        <v>206</v>
      </c>
      <c r="O203" s="171"/>
      <c r="P203" s="28" t="s">
        <v>691</v>
      </c>
      <c r="Q203" s="145" t="str">
        <f ca="1">_xlfn.IFNA(VLOOKUP(M203,企业实行不定时工作制和综合计算工时工作制审批!B:C,6,0),"")</f>
        <v/>
      </c>
    </row>
    <row r="204" s="142" customFormat="1" customHeight="1" spans="1:17">
      <c r="A204" s="28">
        <v>201</v>
      </c>
      <c r="B204" s="28" t="s">
        <v>693</v>
      </c>
      <c r="C204" s="25"/>
      <c r="D204" s="155"/>
      <c r="E204" s="26"/>
      <c r="F204" s="45" t="s">
        <v>694</v>
      </c>
      <c r="G204" s="26" t="s">
        <v>685</v>
      </c>
      <c r="H204" s="28" t="s">
        <v>66</v>
      </c>
      <c r="I204" s="26" t="s">
        <v>685</v>
      </c>
      <c r="J204" s="26" t="s">
        <v>137</v>
      </c>
      <c r="K204" s="64"/>
      <c r="L204" s="143" t="e">
        <f ca="1">IF(N204=$N$7,$N$7,VLOOKUP(N204,企业实行不定时工作制和综合计算工时工作制审批!A:C,9,0))</f>
        <v>#N/A</v>
      </c>
      <c r="M204" s="168" t="s">
        <v>694</v>
      </c>
      <c r="N204" s="149">
        <v>207</v>
      </c>
      <c r="O204" s="171"/>
      <c r="P204" s="28" t="s">
        <v>693</v>
      </c>
      <c r="Q204" s="145" t="str">
        <f ca="1">_xlfn.IFNA(VLOOKUP(M204,企业实行不定时工作制和综合计算工时工作制审批!B:C,6,0),"")</f>
        <v/>
      </c>
    </row>
    <row r="205" s="142" customFormat="1" customHeight="1" spans="1:17">
      <c r="A205" s="28">
        <v>202</v>
      </c>
      <c r="B205" s="28" t="s">
        <v>695</v>
      </c>
      <c r="C205" s="25"/>
      <c r="D205" s="155"/>
      <c r="E205" s="26"/>
      <c r="F205" s="45"/>
      <c r="G205" s="26" t="s">
        <v>688</v>
      </c>
      <c r="H205" s="28" t="s">
        <v>66</v>
      </c>
      <c r="I205" s="26" t="s">
        <v>688</v>
      </c>
      <c r="J205" s="26" t="s">
        <v>137</v>
      </c>
      <c r="K205" s="64"/>
      <c r="L205" s="143" t="e">
        <f ca="1">IF(N205=$N$7,$N$7,VLOOKUP(N205,企业实行不定时工作制和综合计算工时工作制审批!A:C,9,0))</f>
        <v>#N/A</v>
      </c>
      <c r="M205" s="168" t="s">
        <v>694</v>
      </c>
      <c r="N205" s="149">
        <v>207</v>
      </c>
      <c r="O205" s="171"/>
      <c r="P205" s="28" t="s">
        <v>695</v>
      </c>
      <c r="Q205" s="145" t="str">
        <f ca="1">_xlfn.IFNA(VLOOKUP(M205,企业实行不定时工作制和综合计算工时工作制审批!B:C,6,0),"")</f>
        <v/>
      </c>
    </row>
    <row r="206" s="142" customFormat="1" customHeight="1" spans="1:17">
      <c r="A206" s="28">
        <v>203</v>
      </c>
      <c r="B206" s="28" t="s">
        <v>696</v>
      </c>
      <c r="C206" s="25"/>
      <c r="D206" s="155"/>
      <c r="E206" s="26"/>
      <c r="F206" s="45"/>
      <c r="G206" s="26" t="s">
        <v>690</v>
      </c>
      <c r="H206" s="28" t="s">
        <v>66</v>
      </c>
      <c r="I206" s="26" t="s">
        <v>690</v>
      </c>
      <c r="J206" s="26" t="s">
        <v>137</v>
      </c>
      <c r="K206" s="64"/>
      <c r="L206" s="143" t="e">
        <f ca="1">IF(N206=$N$7,$N$7,VLOOKUP(N206,企业实行不定时工作制和综合计算工时工作制审批!A:C,9,0))</f>
        <v>#N/A</v>
      </c>
      <c r="M206" s="168" t="s">
        <v>694</v>
      </c>
      <c r="N206" s="149">
        <v>207</v>
      </c>
      <c r="O206" s="171"/>
      <c r="P206" s="28" t="s">
        <v>696</v>
      </c>
      <c r="Q206" s="145" t="str">
        <f ca="1">_xlfn.IFNA(VLOOKUP(M206,企业实行不定时工作制和综合计算工时工作制审批!B:C,6,0),"")</f>
        <v/>
      </c>
    </row>
    <row r="207" s="142" customFormat="1" customHeight="1" spans="1:17">
      <c r="A207" s="28">
        <v>204</v>
      </c>
      <c r="B207" s="28" t="s">
        <v>697</v>
      </c>
      <c r="C207" s="25"/>
      <c r="D207" s="155"/>
      <c r="E207" s="26"/>
      <c r="F207" s="45"/>
      <c r="G207" s="26" t="s">
        <v>692</v>
      </c>
      <c r="H207" s="28" t="s">
        <v>66</v>
      </c>
      <c r="I207" s="26" t="s">
        <v>692</v>
      </c>
      <c r="J207" s="26" t="s">
        <v>137</v>
      </c>
      <c r="K207" s="64"/>
      <c r="L207" s="143" t="e">
        <f ca="1">IF(N207=$N$7,$N$7,VLOOKUP(N207,企业实行不定时工作制和综合计算工时工作制审批!A:C,9,0))</f>
        <v>#N/A</v>
      </c>
      <c r="M207" s="168" t="s">
        <v>694</v>
      </c>
      <c r="N207" s="149">
        <v>207</v>
      </c>
      <c r="O207" s="171"/>
      <c r="P207" s="28" t="s">
        <v>697</v>
      </c>
      <c r="Q207" s="145" t="str">
        <f ca="1">_xlfn.IFNA(VLOOKUP(M207,企业实行不定时工作制和综合计算工时工作制审批!B:C,6,0),"")</f>
        <v/>
      </c>
    </row>
    <row r="208" s="142" customFormat="1" customHeight="1" spans="1:17">
      <c r="A208" s="28">
        <v>205</v>
      </c>
      <c r="B208" s="28" t="s">
        <v>698</v>
      </c>
      <c r="C208" s="25"/>
      <c r="D208" s="155"/>
      <c r="E208" s="26" t="s">
        <v>699</v>
      </c>
      <c r="F208" s="26" t="s">
        <v>700</v>
      </c>
      <c r="G208" s="26"/>
      <c r="H208" s="28" t="s">
        <v>66</v>
      </c>
      <c r="I208" s="26" t="s">
        <v>700</v>
      </c>
      <c r="J208" s="26" t="str">
        <f>IF(F208:F420=I208:I420,"一致","不一致")</f>
        <v>一致</v>
      </c>
      <c r="K208" s="64" t="s">
        <v>701</v>
      </c>
      <c r="L208" s="143" t="e">
        <f ca="1">IF(N208=$N$7,$N$7,VLOOKUP(N208,企业实行不定时工作制和综合计算工时工作制审批!A:C,9,0))</f>
        <v>#N/A</v>
      </c>
      <c r="M208" s="168" t="s">
        <v>700</v>
      </c>
      <c r="N208" s="149" t="s">
        <v>700</v>
      </c>
      <c r="O208" s="171"/>
      <c r="P208" s="28" t="s">
        <v>698</v>
      </c>
      <c r="Q208" s="145" t="str">
        <f ca="1">_xlfn.IFNA(VLOOKUP(M208,企业实行不定时工作制和综合计算工时工作制审批!B:C,6,0),"")</f>
        <v/>
      </c>
    </row>
    <row r="209" s="142" customFormat="1" customHeight="1" spans="1:17">
      <c r="A209" s="28">
        <v>206</v>
      </c>
      <c r="B209" s="28" t="s">
        <v>702</v>
      </c>
      <c r="C209" s="25"/>
      <c r="D209" s="23"/>
      <c r="E209" s="26"/>
      <c r="F209" s="26" t="s">
        <v>703</v>
      </c>
      <c r="G209" s="26"/>
      <c r="H209" s="28" t="s">
        <v>66</v>
      </c>
      <c r="I209" s="26" t="s">
        <v>703</v>
      </c>
      <c r="J209" s="26" t="str">
        <f>IF(F209:F421=I209:I421,"一致","不一致")</f>
        <v>一致</v>
      </c>
      <c r="K209" s="64" t="s">
        <v>704</v>
      </c>
      <c r="L209" s="143" t="e">
        <f ca="1">IF(N209=$N$7,$N$7,VLOOKUP(N209,企业实行不定时工作制和综合计算工时工作制审批!A:C,9,0))</f>
        <v>#N/A</v>
      </c>
      <c r="M209" s="168" t="s">
        <v>703</v>
      </c>
      <c r="N209" s="149" t="s">
        <v>703</v>
      </c>
      <c r="O209" s="171"/>
      <c r="P209" s="28" t="s">
        <v>702</v>
      </c>
      <c r="Q209" s="145" t="str">
        <f ca="1">_xlfn.IFNA(VLOOKUP(M209,企业实行不定时工作制和综合计算工时工作制审批!B:C,6,0),"")</f>
        <v/>
      </c>
    </row>
    <row r="210" s="142" customFormat="1" customHeight="1" spans="1:17">
      <c r="A210" s="28">
        <v>207</v>
      </c>
      <c r="B210" s="28" t="s">
        <v>705</v>
      </c>
      <c r="C210" s="25"/>
      <c r="D210" s="28" t="s">
        <v>706</v>
      </c>
      <c r="E210" s="26" t="s">
        <v>707</v>
      </c>
      <c r="F210" s="26" t="s">
        <v>708</v>
      </c>
      <c r="G210" s="26" t="s">
        <v>709</v>
      </c>
      <c r="H210" s="26"/>
      <c r="I210" s="26" t="s">
        <v>710</v>
      </c>
      <c r="J210" s="26" t="s">
        <v>137</v>
      </c>
      <c r="K210" s="64" t="s">
        <v>711</v>
      </c>
      <c r="L210" s="143" t="e">
        <f ca="1">IF(N210=$N$7,$N$7,VLOOKUP(N210,企业实行不定时工作制和综合计算工时工作制审批!A:C,9,0))</f>
        <v>#N/A</v>
      </c>
      <c r="M210" s="168" t="s">
        <v>708</v>
      </c>
      <c r="N210" s="149" t="s">
        <v>708</v>
      </c>
      <c r="O210" s="171"/>
      <c r="P210" s="28" t="s">
        <v>705</v>
      </c>
      <c r="Q210" s="145" t="str">
        <f ca="1">_xlfn.IFNA(VLOOKUP(M210,企业实行不定时工作制和综合计算工时工作制审批!B:C,6,0),"")</f>
        <v/>
      </c>
    </row>
    <row r="211" s="142" customFormat="1" customHeight="1" spans="1:17">
      <c r="A211" s="28">
        <v>208</v>
      </c>
      <c r="B211" s="28" t="s">
        <v>712</v>
      </c>
      <c r="C211" s="25"/>
      <c r="D211" s="28"/>
      <c r="E211" s="26"/>
      <c r="F211" s="26" t="s">
        <v>713</v>
      </c>
      <c r="G211" s="26" t="s">
        <v>709</v>
      </c>
      <c r="H211" s="26"/>
      <c r="I211" s="26" t="s">
        <v>710</v>
      </c>
      <c r="J211" s="26" t="s">
        <v>137</v>
      </c>
      <c r="K211" s="64"/>
      <c r="L211" s="143" t="e">
        <f ca="1">IF(N211=$N$7,$N$7,VLOOKUP(N211,企业实行不定时工作制和综合计算工时工作制审批!A:C,9,0))</f>
        <v>#N/A</v>
      </c>
      <c r="M211" s="168" t="s">
        <v>713</v>
      </c>
      <c r="N211" s="149" t="s">
        <v>713</v>
      </c>
      <c r="O211" s="171"/>
      <c r="P211" s="28" t="s">
        <v>712</v>
      </c>
      <c r="Q211" s="145" t="str">
        <f ca="1">_xlfn.IFNA(VLOOKUP(M211,企业实行不定时工作制和综合计算工时工作制审批!B:C,6,0),"")</f>
        <v/>
      </c>
    </row>
    <row r="212" s="142" customFormat="1" customHeight="1" spans="1:17">
      <c r="A212" s="28">
        <v>209</v>
      </c>
      <c r="B212" s="28" t="s">
        <v>714</v>
      </c>
      <c r="C212" s="25"/>
      <c r="D212" s="28"/>
      <c r="E212" s="26"/>
      <c r="F212" s="26" t="s">
        <v>715</v>
      </c>
      <c r="G212" s="26" t="s">
        <v>709</v>
      </c>
      <c r="H212" s="26"/>
      <c r="I212" s="26" t="s">
        <v>715</v>
      </c>
      <c r="J212" s="26" t="str">
        <f t="shared" ref="J212:J217" si="8">IF(F212:F424=I212:I424,"一致","不一致")</f>
        <v>一致</v>
      </c>
      <c r="K212" s="64"/>
      <c r="L212" s="143" t="e">
        <f ca="1">IF(N212=$N$7,$N$7,VLOOKUP(N212,企业实行不定时工作制和综合计算工时工作制审批!A:C,9,0))</f>
        <v>#N/A</v>
      </c>
      <c r="M212" s="168" t="s">
        <v>715</v>
      </c>
      <c r="N212" s="149" t="s">
        <v>715</v>
      </c>
      <c r="O212" s="171"/>
      <c r="P212" s="28" t="s">
        <v>714</v>
      </c>
      <c r="Q212" s="145" t="str">
        <f ca="1">_xlfn.IFNA(VLOOKUP(M212,企业实行不定时工作制和综合计算工时工作制审批!B:C,6,0),"")</f>
        <v/>
      </c>
    </row>
    <row r="213" s="142" customFormat="1" customHeight="1" spans="1:17">
      <c r="A213" s="28">
        <v>210</v>
      </c>
      <c r="B213" s="28" t="s">
        <v>716</v>
      </c>
      <c r="C213" s="25"/>
      <c r="D213" s="28"/>
      <c r="E213" s="26"/>
      <c r="F213" s="26" t="s">
        <v>717</v>
      </c>
      <c r="G213" s="26" t="s">
        <v>709</v>
      </c>
      <c r="H213" s="26"/>
      <c r="I213" s="26" t="s">
        <v>717</v>
      </c>
      <c r="J213" s="26" t="str">
        <f t="shared" si="8"/>
        <v>一致</v>
      </c>
      <c r="K213" s="64"/>
      <c r="L213" s="143" t="e">
        <f ca="1">IF(N213=$N$7,$N$7,VLOOKUP(N213,企业实行不定时工作制和综合计算工时工作制审批!A:C,9,0))</f>
        <v>#N/A</v>
      </c>
      <c r="M213" s="168" t="s">
        <v>717</v>
      </c>
      <c r="N213" s="149" t="s">
        <v>717</v>
      </c>
      <c r="O213" s="171"/>
      <c r="P213" s="28" t="s">
        <v>716</v>
      </c>
      <c r="Q213" s="145" t="str">
        <f ca="1">_xlfn.IFNA(VLOOKUP(M213,企业实行不定时工作制和综合计算工时工作制审批!B:C,6,0),"")</f>
        <v/>
      </c>
    </row>
    <row r="214" s="142" customFormat="1" customHeight="1" spans="1:17">
      <c r="A214" s="28">
        <v>211</v>
      </c>
      <c r="B214" s="28" t="s">
        <v>718</v>
      </c>
      <c r="C214" s="25"/>
      <c r="D214" s="28"/>
      <c r="E214" s="26"/>
      <c r="F214" s="26" t="s">
        <v>719</v>
      </c>
      <c r="G214" s="26" t="s">
        <v>709</v>
      </c>
      <c r="H214" s="26"/>
      <c r="I214" s="26" t="s">
        <v>719</v>
      </c>
      <c r="J214" s="26" t="str">
        <f t="shared" si="8"/>
        <v>一致</v>
      </c>
      <c r="K214" s="64"/>
      <c r="L214" s="143" t="e">
        <f ca="1">IF(N214=$N$7,$N$7,VLOOKUP(N214,企业实行不定时工作制和综合计算工时工作制审批!A:C,9,0))</f>
        <v>#N/A</v>
      </c>
      <c r="M214" s="168" t="s">
        <v>719</v>
      </c>
      <c r="N214" s="149" t="s">
        <v>719</v>
      </c>
      <c r="O214" s="171"/>
      <c r="P214" s="28" t="s">
        <v>718</v>
      </c>
      <c r="Q214" s="145" t="str">
        <f ca="1">_xlfn.IFNA(VLOOKUP(M214,企业实行不定时工作制和综合计算工时工作制审批!B:C,6,0),"")</f>
        <v/>
      </c>
    </row>
    <row r="215" s="142" customFormat="1" customHeight="1" spans="1:17">
      <c r="A215" s="28">
        <v>212</v>
      </c>
      <c r="B215" s="28" t="s">
        <v>720</v>
      </c>
      <c r="C215" s="25"/>
      <c r="D215" s="28"/>
      <c r="E215" s="26"/>
      <c r="F215" s="26" t="s">
        <v>721</v>
      </c>
      <c r="G215" s="26" t="s">
        <v>722</v>
      </c>
      <c r="H215" s="26"/>
      <c r="I215" s="26" t="s">
        <v>721</v>
      </c>
      <c r="J215" s="26" t="str">
        <f t="shared" si="8"/>
        <v>一致</v>
      </c>
      <c r="K215" s="64"/>
      <c r="L215" s="143" t="e">
        <f ca="1">IF(N215=$N$7,$N$7,VLOOKUP(N215,企业实行不定时工作制和综合计算工时工作制审批!A:C,9,0))</f>
        <v>#N/A</v>
      </c>
      <c r="M215" s="168" t="s">
        <v>721</v>
      </c>
      <c r="N215" s="149" t="s">
        <v>721</v>
      </c>
      <c r="O215" s="171"/>
      <c r="P215" s="28" t="s">
        <v>720</v>
      </c>
      <c r="Q215" s="145" t="str">
        <f ca="1">_xlfn.IFNA(VLOOKUP(M215,企业实行不定时工作制和综合计算工时工作制审批!B:C,6,0),"")</f>
        <v/>
      </c>
    </row>
    <row r="216" s="142" customFormat="1" customHeight="1" spans="1:17">
      <c r="A216" s="28">
        <v>213</v>
      </c>
      <c r="B216" s="28" t="s">
        <v>723</v>
      </c>
      <c r="C216" s="25"/>
      <c r="D216" s="28"/>
      <c r="E216" s="26"/>
      <c r="F216" s="26" t="s">
        <v>724</v>
      </c>
      <c r="G216" s="26" t="s">
        <v>725</v>
      </c>
      <c r="H216" s="26"/>
      <c r="I216" s="26" t="s">
        <v>724</v>
      </c>
      <c r="J216" s="26" t="str">
        <f t="shared" si="8"/>
        <v>一致</v>
      </c>
      <c r="K216" s="64"/>
      <c r="L216" s="143" t="e">
        <f ca="1">IF(N216=$N$7,$N$7,VLOOKUP(N216,企业实行不定时工作制和综合计算工时工作制审批!A:C,9,0))</f>
        <v>#N/A</v>
      </c>
      <c r="M216" s="168" t="s">
        <v>724</v>
      </c>
      <c r="N216" s="149" t="s">
        <v>724</v>
      </c>
      <c r="O216" s="171"/>
      <c r="P216" s="28" t="s">
        <v>723</v>
      </c>
      <c r="Q216" s="145" t="str">
        <f ca="1">_xlfn.IFNA(VLOOKUP(M216,企业实行不定时工作制和综合计算工时工作制审批!B:C,6,0),"")</f>
        <v/>
      </c>
    </row>
    <row r="217" s="142" customFormat="1" customHeight="1" spans="1:17">
      <c r="A217" s="28">
        <v>214</v>
      </c>
      <c r="B217" s="28" t="s">
        <v>726</v>
      </c>
      <c r="C217" s="25"/>
      <c r="D217" s="28"/>
      <c r="E217" s="26"/>
      <c r="F217" s="26" t="s">
        <v>727</v>
      </c>
      <c r="G217" s="26" t="s">
        <v>725</v>
      </c>
      <c r="H217" s="26"/>
      <c r="I217" s="26" t="s">
        <v>727</v>
      </c>
      <c r="J217" s="26" t="str">
        <f t="shared" si="8"/>
        <v>一致</v>
      </c>
      <c r="K217" s="64"/>
      <c r="L217" s="143" t="e">
        <f ca="1">IF(N217=$N$7,$N$7,VLOOKUP(N217,企业实行不定时工作制和综合计算工时工作制审批!A:C,9,0))</f>
        <v>#N/A</v>
      </c>
      <c r="M217" s="168" t="s">
        <v>727</v>
      </c>
      <c r="N217" s="149" t="s">
        <v>727</v>
      </c>
      <c r="O217" s="171"/>
      <c r="P217" s="28" t="s">
        <v>726</v>
      </c>
      <c r="Q217" s="145" t="str">
        <f ca="1">_xlfn.IFNA(VLOOKUP(M217,企业实行不定时工作制和综合计算工时工作制审批!B:C,6,0),"")</f>
        <v/>
      </c>
    </row>
    <row r="218" ht="24" customHeight="1" spans="1:17">
      <c r="A218" s="28">
        <v>215</v>
      </c>
      <c r="B218" s="28" t="s">
        <v>728</v>
      </c>
      <c r="C218" s="172" t="s">
        <v>729</v>
      </c>
      <c r="D218" s="173" t="s">
        <v>730</v>
      </c>
      <c r="E218" s="26" t="s">
        <v>588</v>
      </c>
      <c r="F218" s="26"/>
      <c r="G218" s="26"/>
      <c r="H218" s="28" t="s">
        <v>66</v>
      </c>
      <c r="I218" s="26" t="s">
        <v>588</v>
      </c>
      <c r="J218" s="26" t="s">
        <v>137</v>
      </c>
      <c r="K218" s="64"/>
      <c r="L218" s="143" t="e">
        <f ca="1">IF(N218=$N$7,$N$7,VLOOKUP(N218,企业实行不定时工作制和综合计算工时工作制审批!A:C,9,0))</f>
        <v>#N/A</v>
      </c>
      <c r="M218" s="168" t="s">
        <v>588</v>
      </c>
      <c r="N218" s="149">
        <v>95</v>
      </c>
      <c r="P218" s="28" t="s">
        <v>728</v>
      </c>
      <c r="Q218" s="145" t="str">
        <f ca="1">_xlfn.IFNA(VLOOKUP(M218,企业实行不定时工作制和综合计算工时工作制审批!B:C,6,0),"")</f>
        <v/>
      </c>
    </row>
    <row r="219" ht="24" customHeight="1" spans="1:17">
      <c r="A219" s="28">
        <v>216</v>
      </c>
      <c r="B219" s="28" t="s">
        <v>731</v>
      </c>
      <c r="C219" s="174"/>
      <c r="D219" s="175"/>
      <c r="E219" s="26" t="s">
        <v>732</v>
      </c>
      <c r="F219" s="26"/>
      <c r="G219" s="26"/>
      <c r="H219" s="28" t="s">
        <v>66</v>
      </c>
      <c r="I219" s="26" t="s">
        <v>70</v>
      </c>
      <c r="J219" s="26" t="s">
        <v>218</v>
      </c>
      <c r="K219" s="64"/>
      <c r="L219" s="143" t="str">
        <f ca="1">IF(N219=$N$7,$N$7,VLOOKUP(N219,企业实行不定时工作制和综合计算工时工作制审批!A:C,9,0))</f>
        <v>市级系统无</v>
      </c>
      <c r="M219" s="168" t="s">
        <v>76</v>
      </c>
      <c r="N219" s="149" t="s">
        <v>76</v>
      </c>
      <c r="O219" s="150" t="s">
        <v>89</v>
      </c>
      <c r="P219" s="28" t="s">
        <v>731</v>
      </c>
      <c r="Q219" s="145" t="str">
        <f ca="1">_xlfn.IFNA(VLOOKUP(M219,企业实行不定时工作制和综合计算工时工作制审批!B:C,6,0),"")</f>
        <v/>
      </c>
    </row>
    <row r="220" ht="24" customHeight="1" spans="1:17">
      <c r="A220" s="28">
        <v>217</v>
      </c>
      <c r="B220" s="28" t="s">
        <v>733</v>
      </c>
      <c r="C220" s="174"/>
      <c r="D220" s="175"/>
      <c r="E220" s="26" t="s">
        <v>734</v>
      </c>
      <c r="F220" s="26"/>
      <c r="G220" s="26"/>
      <c r="H220" s="28" t="s">
        <v>66</v>
      </c>
      <c r="I220" s="26" t="s">
        <v>70</v>
      </c>
      <c r="J220" s="26" t="s">
        <v>218</v>
      </c>
      <c r="K220" s="64"/>
      <c r="L220" s="143" t="e">
        <f ca="1">IF(N220=$N$7,$N$7,VLOOKUP(N220,企业实行不定时工作制和综合计算工时工作制审批!A:C,9,0))</f>
        <v>#N/A</v>
      </c>
      <c r="M220" s="168" t="s">
        <v>735</v>
      </c>
      <c r="N220" s="149">
        <v>93</v>
      </c>
      <c r="P220" s="28" t="s">
        <v>733</v>
      </c>
      <c r="Q220" s="145" t="str">
        <f ca="1">_xlfn.IFNA(VLOOKUP(M220,企业实行不定时工作制和综合计算工时工作制审批!B:C,6,0),"")</f>
        <v/>
      </c>
    </row>
    <row r="221" ht="24" customHeight="1" spans="1:17">
      <c r="A221" s="28">
        <v>218</v>
      </c>
      <c r="B221" s="28" t="s">
        <v>736</v>
      </c>
      <c r="C221" s="174"/>
      <c r="D221" s="175"/>
      <c r="E221" s="26" t="s">
        <v>737</v>
      </c>
      <c r="F221" s="26"/>
      <c r="G221" s="26"/>
      <c r="H221" s="28" t="s">
        <v>66</v>
      </c>
      <c r="I221" s="26" t="s">
        <v>593</v>
      </c>
      <c r="J221" s="26" t="s">
        <v>218</v>
      </c>
      <c r="K221" s="64"/>
      <c r="L221" s="143" t="e">
        <f ca="1">IF(N221=$N$7,$N$7,VLOOKUP(N221,企业实行不定时工作制和综合计算工时工作制审批!A:C,9,0))</f>
        <v>#N/A</v>
      </c>
      <c r="M221" s="168" t="s">
        <v>593</v>
      </c>
      <c r="N221" s="149">
        <v>96</v>
      </c>
      <c r="P221" s="28" t="s">
        <v>736</v>
      </c>
      <c r="Q221" s="145" t="str">
        <f ca="1">_xlfn.IFNA(VLOOKUP(M221,企业实行不定时工作制和综合计算工时工作制审批!B:C,6,0),"")</f>
        <v/>
      </c>
    </row>
    <row r="222" ht="24" customHeight="1" spans="1:17">
      <c r="A222" s="28">
        <v>219</v>
      </c>
      <c r="B222" s="28" t="s">
        <v>738</v>
      </c>
      <c r="C222" s="174"/>
      <c r="D222" s="175"/>
      <c r="E222" s="26" t="s">
        <v>739</v>
      </c>
      <c r="F222" s="26"/>
      <c r="G222" s="26"/>
      <c r="H222" s="28" t="s">
        <v>66</v>
      </c>
      <c r="I222" s="26" t="s">
        <v>739</v>
      </c>
      <c r="J222" s="26" t="s">
        <v>137</v>
      </c>
      <c r="K222" s="64"/>
      <c r="L222" s="143" t="e">
        <f ca="1">IF(N222=$N$7,$N$7,VLOOKUP(N222,企业实行不定时工作制和综合计算工时工作制审批!A:C,9,0))</f>
        <v>#N/A</v>
      </c>
      <c r="M222" s="168" t="s">
        <v>739</v>
      </c>
      <c r="N222" s="149">
        <v>99</v>
      </c>
      <c r="P222" s="28" t="s">
        <v>738</v>
      </c>
      <c r="Q222" s="145" t="str">
        <f ca="1">_xlfn.IFNA(VLOOKUP(M222,企业实行不定时工作制和综合计算工时工作制审批!B:C,6,0),"")</f>
        <v/>
      </c>
    </row>
    <row r="223" ht="24" customHeight="1" spans="1:17">
      <c r="A223" s="28">
        <v>220</v>
      </c>
      <c r="B223" s="28" t="s">
        <v>740</v>
      </c>
      <c r="C223" s="174"/>
      <c r="D223" s="175"/>
      <c r="E223" s="26" t="s">
        <v>688</v>
      </c>
      <c r="F223" s="26"/>
      <c r="G223" s="26"/>
      <c r="H223" s="28" t="s">
        <v>66</v>
      </c>
      <c r="I223" s="26" t="s">
        <v>590</v>
      </c>
      <c r="J223" s="26" t="s">
        <v>218</v>
      </c>
      <c r="K223" s="64"/>
      <c r="L223" s="143" t="e">
        <f ca="1">IF(N223=$N$7,$N$7,VLOOKUP(N223,企业实行不定时工作制和综合计算工时工作制审批!A:C,9,0))</f>
        <v>#N/A</v>
      </c>
      <c r="M223" s="168" t="s">
        <v>590</v>
      </c>
      <c r="N223" s="149">
        <v>94</v>
      </c>
      <c r="P223" s="28" t="s">
        <v>740</v>
      </c>
      <c r="Q223" s="145" t="str">
        <f ca="1">_xlfn.IFNA(VLOOKUP(M223,企业实行不定时工作制和综合计算工时工作制审批!B:C,6,0),"")</f>
        <v/>
      </c>
    </row>
    <row r="224" ht="24" customHeight="1" spans="1:17">
      <c r="A224" s="28">
        <v>221</v>
      </c>
      <c r="B224" s="28" t="s">
        <v>741</v>
      </c>
      <c r="C224" s="174"/>
      <c r="D224" s="175"/>
      <c r="E224" s="26" t="s">
        <v>742</v>
      </c>
      <c r="F224" s="26"/>
      <c r="G224" s="26"/>
      <c r="H224" s="28" t="s">
        <v>66</v>
      </c>
      <c r="I224" s="26" t="s">
        <v>742</v>
      </c>
      <c r="J224" s="26" t="s">
        <v>137</v>
      </c>
      <c r="K224" s="64"/>
      <c r="L224" s="143" t="e">
        <f ca="1">IF(N224=$N$7,$N$7,VLOOKUP(N224,企业实行不定时工作制和综合计算工时工作制审批!A:C,9,0))</f>
        <v>#N/A</v>
      </c>
      <c r="M224" s="168" t="s">
        <v>742</v>
      </c>
      <c r="N224" s="149">
        <v>98</v>
      </c>
      <c r="P224" s="28" t="s">
        <v>741</v>
      </c>
      <c r="Q224" s="145" t="str">
        <f ca="1">_xlfn.IFNA(VLOOKUP(M224,企业实行不定时工作制和综合计算工时工作制审批!B:C,6,0),"")</f>
        <v/>
      </c>
    </row>
    <row r="225" ht="24" customHeight="1" spans="1:17">
      <c r="A225" s="28">
        <v>222</v>
      </c>
      <c r="B225" s="28" t="s">
        <v>743</v>
      </c>
      <c r="C225" s="174"/>
      <c r="D225" s="175"/>
      <c r="E225" s="26" t="s">
        <v>744</v>
      </c>
      <c r="F225" s="26"/>
      <c r="G225" s="26"/>
      <c r="H225" s="26"/>
      <c r="I225" s="26" t="s">
        <v>745</v>
      </c>
      <c r="J225" s="26" t="s">
        <v>218</v>
      </c>
      <c r="K225" s="64"/>
      <c r="L225" s="143" t="e">
        <f ca="1">IF(N225=$N$7,$N$7,VLOOKUP(N225,企业实行不定时工作制和综合计算工时工作制审批!A:C,9,0))</f>
        <v>#N/A</v>
      </c>
      <c r="M225" s="168" t="s">
        <v>745</v>
      </c>
      <c r="N225" s="149">
        <v>104</v>
      </c>
      <c r="P225" s="28" t="s">
        <v>743</v>
      </c>
      <c r="Q225" s="145" t="str">
        <f ca="1">_xlfn.IFNA(VLOOKUP(M225,企业实行不定时工作制和综合计算工时工作制审批!B:C,6,0),"")</f>
        <v/>
      </c>
    </row>
    <row r="226" ht="24" customHeight="1" spans="1:17">
      <c r="A226" s="28">
        <v>223</v>
      </c>
      <c r="B226" s="28" t="s">
        <v>746</v>
      </c>
      <c r="C226" s="174"/>
      <c r="D226" s="175"/>
      <c r="E226" s="26" t="s">
        <v>747</v>
      </c>
      <c r="F226" s="26"/>
      <c r="G226" s="26"/>
      <c r="H226" s="26"/>
      <c r="I226" s="26" t="s">
        <v>70</v>
      </c>
      <c r="J226" s="26" t="s">
        <v>218</v>
      </c>
      <c r="K226" s="64"/>
      <c r="L226" s="143" t="str">
        <f ca="1">IF(N226=$N$7,$N$7,VLOOKUP(N226,企业实行不定时工作制和综合计算工时工作制审批!A:C,9,0))</f>
        <v>市级系统无</v>
      </c>
      <c r="M226" s="168" t="s">
        <v>76</v>
      </c>
      <c r="N226" s="149" t="s">
        <v>76</v>
      </c>
      <c r="P226" s="28" t="s">
        <v>746</v>
      </c>
      <c r="Q226" s="145" t="str">
        <f ca="1">_xlfn.IFNA(VLOOKUP(M226,企业实行不定时工作制和综合计算工时工作制审批!B:C,6,0),"")</f>
        <v/>
      </c>
    </row>
    <row r="227" ht="24" customHeight="1" spans="1:17">
      <c r="A227" s="28">
        <v>224</v>
      </c>
      <c r="B227" s="28" t="s">
        <v>748</v>
      </c>
      <c r="C227" s="174"/>
      <c r="D227" s="175"/>
      <c r="E227" s="26" t="s">
        <v>749</v>
      </c>
      <c r="F227" s="26"/>
      <c r="G227" s="26"/>
      <c r="H227" s="26"/>
      <c r="I227" s="26" t="s">
        <v>750</v>
      </c>
      <c r="J227" s="26" t="s">
        <v>218</v>
      </c>
      <c r="K227" s="64"/>
      <c r="L227" s="143" t="e">
        <f ca="1">IF(N227=$N$7,$N$7,VLOOKUP(N227,企业实行不定时工作制和综合计算工时工作制审批!A:C,9,0))</f>
        <v>#N/A</v>
      </c>
      <c r="M227" s="168" t="s">
        <v>750</v>
      </c>
      <c r="N227" s="149">
        <v>103</v>
      </c>
      <c r="P227" s="28" t="s">
        <v>748</v>
      </c>
      <c r="Q227" s="145" t="str">
        <f ca="1">_xlfn.IFNA(VLOOKUP(M227,企业实行不定时工作制和综合计算工时工作制审批!B:C,6,0),"")</f>
        <v/>
      </c>
    </row>
    <row r="228" ht="24" customHeight="1" spans="1:17">
      <c r="A228" s="28">
        <v>225</v>
      </c>
      <c r="B228" s="28" t="s">
        <v>751</v>
      </c>
      <c r="C228" s="174"/>
      <c r="D228" s="21"/>
      <c r="E228" s="26" t="s">
        <v>752</v>
      </c>
      <c r="F228" s="26"/>
      <c r="G228" s="26"/>
      <c r="H228" s="28" t="s">
        <v>66</v>
      </c>
      <c r="I228" s="26" t="s">
        <v>753</v>
      </c>
      <c r="J228" s="26" t="s">
        <v>218</v>
      </c>
      <c r="K228" s="64"/>
      <c r="L228" s="143" t="e">
        <f ca="1">IF(N228=$N$7,$N$7,VLOOKUP(N228,企业实行不定时工作制和综合计算工时工作制审批!A:C,9,0))</f>
        <v>#N/A</v>
      </c>
      <c r="M228" s="168" t="s">
        <v>754</v>
      </c>
      <c r="N228" s="149">
        <v>105</v>
      </c>
      <c r="P228" s="28" t="s">
        <v>751</v>
      </c>
      <c r="Q228" s="145" t="str">
        <f ca="1">_xlfn.IFNA(VLOOKUP(M228,企业实行不定时工作制和综合计算工时工作制审批!B:C,6,0),"")</f>
        <v/>
      </c>
    </row>
    <row r="229" ht="24" customHeight="1" spans="1:17">
      <c r="A229" s="28">
        <v>227</v>
      </c>
      <c r="B229" s="28" t="s">
        <v>755</v>
      </c>
      <c r="C229" s="174"/>
      <c r="D229" s="26" t="s">
        <v>756</v>
      </c>
      <c r="E229" s="26" t="s">
        <v>757</v>
      </c>
      <c r="F229" s="26"/>
      <c r="G229" s="26"/>
      <c r="H229" s="28" t="s">
        <v>66</v>
      </c>
      <c r="I229" s="26" t="s">
        <v>758</v>
      </c>
      <c r="J229" s="26" t="s">
        <v>218</v>
      </c>
      <c r="K229" s="64"/>
      <c r="L229" s="143" t="e">
        <f ca="1">IF(N229=$N$7,$N$7,VLOOKUP(N229,企业实行不定时工作制和综合计算工时工作制审批!A:C,9,0))</f>
        <v>#N/A</v>
      </c>
      <c r="M229" s="168" t="s">
        <v>757</v>
      </c>
      <c r="N229" s="149">
        <v>35</v>
      </c>
      <c r="P229" s="28" t="s">
        <v>755</v>
      </c>
      <c r="Q229" s="145" t="str">
        <f ca="1">_xlfn.IFNA(VLOOKUP(M229,企业实行不定时工作制和综合计算工时工作制审批!B:C,6,0),"")</f>
        <v/>
      </c>
    </row>
    <row r="230" ht="24" customHeight="1" spans="1:17">
      <c r="A230" s="28">
        <v>228</v>
      </c>
      <c r="B230" s="28" t="s">
        <v>759</v>
      </c>
      <c r="C230" s="174"/>
      <c r="D230" s="26"/>
      <c r="E230" s="26" t="s">
        <v>760</v>
      </c>
      <c r="F230" s="26"/>
      <c r="G230" s="26"/>
      <c r="H230" s="28" t="s">
        <v>66</v>
      </c>
      <c r="I230" s="26" t="s">
        <v>70</v>
      </c>
      <c r="J230" s="26" t="s">
        <v>218</v>
      </c>
      <c r="K230" s="64"/>
      <c r="L230" s="143" t="str">
        <f ca="1">IF(N230=$N$7,$N$7,VLOOKUP(N230,企业实行不定时工作制和综合计算工时工作制审批!A:C,9,0))</f>
        <v>市级系统无</v>
      </c>
      <c r="M230" s="168" t="s">
        <v>76</v>
      </c>
      <c r="N230" s="149" t="s">
        <v>76</v>
      </c>
      <c r="P230" s="28" t="s">
        <v>759</v>
      </c>
      <c r="Q230" s="145" t="str">
        <f ca="1">_xlfn.IFNA(VLOOKUP(M230,企业实行不定时工作制和综合计算工时工作制审批!B:C,6,0),"")</f>
        <v/>
      </c>
    </row>
    <row r="231" ht="24" customHeight="1" spans="1:17">
      <c r="A231" s="28">
        <v>229</v>
      </c>
      <c r="B231" s="28" t="s">
        <v>761</v>
      </c>
      <c r="C231" s="174"/>
      <c r="D231" s="26"/>
      <c r="E231" s="26" t="s">
        <v>762</v>
      </c>
      <c r="F231" s="26"/>
      <c r="G231" s="26"/>
      <c r="H231" s="28" t="s">
        <v>66</v>
      </c>
      <c r="I231" s="26" t="s">
        <v>176</v>
      </c>
      <c r="J231" s="26" t="s">
        <v>218</v>
      </c>
      <c r="K231" s="64"/>
      <c r="L231" s="143" t="e">
        <f ca="1">IF(N231=$N$7,$N$7,VLOOKUP(N231,企业实行不定时工作制和综合计算工时工作制审批!A:C,9,0))</f>
        <v>#N/A</v>
      </c>
      <c r="M231" s="168" t="s">
        <v>176</v>
      </c>
      <c r="N231" s="149">
        <v>39</v>
      </c>
      <c r="P231" s="28" t="s">
        <v>761</v>
      </c>
      <c r="Q231" s="145" t="str">
        <f ca="1">_xlfn.IFNA(VLOOKUP(M231,企业实行不定时工作制和综合计算工时工作制审批!B:C,6,0),"")</f>
        <v/>
      </c>
    </row>
    <row r="232" ht="24" customHeight="1" spans="1:17">
      <c r="A232" s="28">
        <v>232</v>
      </c>
      <c r="B232" s="28" t="s">
        <v>763</v>
      </c>
      <c r="C232" s="174"/>
      <c r="D232" s="26"/>
      <c r="E232" s="26" t="s">
        <v>764</v>
      </c>
      <c r="F232" s="26"/>
      <c r="G232" s="26"/>
      <c r="H232" s="28" t="s">
        <v>66</v>
      </c>
      <c r="I232" s="26" t="s">
        <v>70</v>
      </c>
      <c r="J232" s="26" t="s">
        <v>218</v>
      </c>
      <c r="K232" s="64"/>
      <c r="L232" s="143" t="e">
        <f ca="1">IF(N232=$N$7,$N$7,VLOOKUP(N232,企业实行不定时工作制和综合计算工时工作制审批!A:C,9,0))</f>
        <v>#N/A</v>
      </c>
      <c r="M232" s="168" t="s">
        <v>765</v>
      </c>
      <c r="N232" s="149">
        <v>36</v>
      </c>
      <c r="P232" s="28" t="s">
        <v>763</v>
      </c>
      <c r="Q232" s="145" t="str">
        <f ca="1">_xlfn.IFNA(VLOOKUP(M232,企业实行不定时工作制和综合计算工时工作制审批!B:C,6,0),"")</f>
        <v/>
      </c>
    </row>
    <row r="233" ht="24" customHeight="1" spans="1:17">
      <c r="A233" s="28">
        <v>233</v>
      </c>
      <c r="B233" s="28" t="s">
        <v>766</v>
      </c>
      <c r="C233" s="174"/>
      <c r="D233" s="26"/>
      <c r="E233" s="26" t="s">
        <v>178</v>
      </c>
      <c r="F233" s="26"/>
      <c r="G233" s="26"/>
      <c r="H233" s="28"/>
      <c r="I233" s="26" t="s">
        <v>767</v>
      </c>
      <c r="J233" s="26" t="s">
        <v>218</v>
      </c>
      <c r="K233" s="64"/>
      <c r="L233" s="143" t="e">
        <f ca="1">IF(N233=$N$7,$N$7,VLOOKUP(N233,企业实行不定时工作制和综合计算工时工作制审批!A:C,9,0))</f>
        <v>#N/A</v>
      </c>
      <c r="M233" s="168" t="s">
        <v>178</v>
      </c>
      <c r="N233" s="149">
        <v>40</v>
      </c>
      <c r="P233" s="28" t="s">
        <v>766</v>
      </c>
      <c r="Q233" s="145" t="str">
        <f ca="1">_xlfn.IFNA(VLOOKUP(M233,企业实行不定时工作制和综合计算工时工作制审批!B:C,6,0),"")</f>
        <v/>
      </c>
    </row>
    <row r="234" ht="24" customHeight="1" spans="1:17">
      <c r="A234" s="28">
        <v>234</v>
      </c>
      <c r="B234" s="28" t="s">
        <v>768</v>
      </c>
      <c r="C234" s="174"/>
      <c r="D234" s="26"/>
      <c r="E234" s="26" t="s">
        <v>769</v>
      </c>
      <c r="F234" s="26"/>
      <c r="G234" s="26"/>
      <c r="H234" s="26"/>
      <c r="I234" s="26"/>
      <c r="J234" s="26"/>
      <c r="K234" s="64"/>
      <c r="L234" s="143" t="str">
        <f ca="1">IF(N234=$N$7,$N$7,VLOOKUP(N234,企业实行不定时工作制和综合计算工时工作制审批!A:C,9,0))</f>
        <v>市级系统无</v>
      </c>
      <c r="M234" s="168" t="s">
        <v>76</v>
      </c>
      <c r="N234" s="149" t="s">
        <v>76</v>
      </c>
      <c r="P234" s="28" t="s">
        <v>768</v>
      </c>
      <c r="Q234" s="145" t="str">
        <f ca="1">_xlfn.IFNA(VLOOKUP(M234,企业实行不定时工作制和综合计算工时工作制审批!B:C,6,0),"")</f>
        <v/>
      </c>
    </row>
    <row r="235" ht="24" customHeight="1" spans="1:17">
      <c r="A235" s="28">
        <v>235</v>
      </c>
      <c r="B235" s="28" t="s">
        <v>770</v>
      </c>
      <c r="C235" s="174"/>
      <c r="D235" s="26"/>
      <c r="E235" s="26" t="s">
        <v>771</v>
      </c>
      <c r="F235" s="26"/>
      <c r="G235" s="26"/>
      <c r="H235" s="26"/>
      <c r="I235" s="26" t="s">
        <v>70</v>
      </c>
      <c r="J235" s="26" t="s">
        <v>218</v>
      </c>
      <c r="K235" s="64"/>
      <c r="L235" s="143" t="e">
        <f ca="1">IF(N235=$N$7,$N$7,VLOOKUP(N235,企业实行不定时工作制和综合计算工时工作制审批!A:C,9,0))</f>
        <v>#N/A</v>
      </c>
      <c r="M235" s="168" t="s">
        <v>771</v>
      </c>
      <c r="N235" s="149">
        <v>37</v>
      </c>
      <c r="P235" s="28" t="s">
        <v>770</v>
      </c>
      <c r="Q235" s="145" t="str">
        <f ca="1">_xlfn.IFNA(VLOOKUP(M235,企业实行不定时工作制和综合计算工时工作制审批!B:C,6,0),"")</f>
        <v/>
      </c>
    </row>
    <row r="236" ht="24" customHeight="1" spans="1:17">
      <c r="A236" s="28">
        <v>236</v>
      </c>
      <c r="B236" s="28" t="s">
        <v>772</v>
      </c>
      <c r="C236" s="174"/>
      <c r="D236" s="26"/>
      <c r="E236" s="26" t="s">
        <v>773</v>
      </c>
      <c r="F236" s="26"/>
      <c r="G236" s="26"/>
      <c r="H236" s="26"/>
      <c r="I236" s="26" t="s">
        <v>774</v>
      </c>
      <c r="J236" s="26" t="s">
        <v>218</v>
      </c>
      <c r="K236" s="64"/>
      <c r="L236" s="143" t="e">
        <f ca="1">IF(N236=$N$7,$N$7,VLOOKUP(N236,企业实行不定时工作制和综合计算工时工作制审批!A:C,9,0))</f>
        <v>#N/A</v>
      </c>
      <c r="M236" s="168" t="s">
        <v>775</v>
      </c>
      <c r="N236" s="149">
        <v>38</v>
      </c>
      <c r="P236" s="28" t="s">
        <v>772</v>
      </c>
      <c r="Q236" s="145" t="str">
        <f ca="1">_xlfn.IFNA(VLOOKUP(M236,企业实行不定时工作制和综合计算工时工作制审批!B:C,6,0),"")</f>
        <v/>
      </c>
    </row>
    <row r="237" ht="24" customHeight="1" spans="1:17">
      <c r="A237" s="28">
        <v>237</v>
      </c>
      <c r="B237" s="28" t="s">
        <v>776</v>
      </c>
      <c r="C237" s="174"/>
      <c r="D237" s="154" t="s">
        <v>777</v>
      </c>
      <c r="E237" s="26" t="s">
        <v>220</v>
      </c>
      <c r="F237" s="26"/>
      <c r="G237" s="26"/>
      <c r="H237" s="28" t="s">
        <v>66</v>
      </c>
      <c r="I237" s="26" t="s">
        <v>220</v>
      </c>
      <c r="J237" s="26" t="s">
        <v>137</v>
      </c>
      <c r="K237" s="64" t="s">
        <v>778</v>
      </c>
      <c r="L237" s="143" t="e">
        <f ca="1">IF(N237=$N$7,$N$7,VLOOKUP(N237,企业实行不定时工作制和综合计算工时工作制审批!A:C,9,0))</f>
        <v>#N/A</v>
      </c>
      <c r="M237" s="168" t="s">
        <v>220</v>
      </c>
      <c r="N237" s="149">
        <v>47</v>
      </c>
      <c r="P237" s="28" t="s">
        <v>776</v>
      </c>
      <c r="Q237" s="145" t="str">
        <f ca="1">_xlfn.IFNA(VLOOKUP(M237,企业实行不定时工作制和综合计算工时工作制审批!B:C,6,0),"")</f>
        <v/>
      </c>
    </row>
    <row r="238" ht="24" customHeight="1" spans="1:17">
      <c r="A238" s="28">
        <v>238</v>
      </c>
      <c r="B238" s="28" t="s">
        <v>779</v>
      </c>
      <c r="C238" s="174"/>
      <c r="D238" s="155"/>
      <c r="E238" s="26" t="s">
        <v>780</v>
      </c>
      <c r="F238" s="26" t="s">
        <v>781</v>
      </c>
      <c r="G238" s="26"/>
      <c r="H238" s="28" t="s">
        <v>66</v>
      </c>
      <c r="I238" s="26" t="s">
        <v>782</v>
      </c>
      <c r="J238" s="26" t="s">
        <v>218</v>
      </c>
      <c r="K238" s="64" t="s">
        <v>783</v>
      </c>
      <c r="L238" s="143" t="e">
        <f ca="1">IF(N238=$N$7,$N$7,VLOOKUP(N238,企业实行不定时工作制和综合计算工时工作制审批!A:C,9,0))</f>
        <v>#N/A</v>
      </c>
      <c r="M238" s="168" t="s">
        <v>780</v>
      </c>
      <c r="N238" s="149">
        <v>53</v>
      </c>
      <c r="O238" s="150" t="s">
        <v>784</v>
      </c>
      <c r="P238" s="28" t="s">
        <v>779</v>
      </c>
      <c r="Q238" s="145" t="str">
        <f ca="1">_xlfn.IFNA(VLOOKUP(M238,企业实行不定时工作制和综合计算工时工作制审批!B:C,6,0),"")</f>
        <v/>
      </c>
    </row>
    <row r="239" ht="24" customHeight="1" spans="1:17">
      <c r="A239" s="28">
        <v>239</v>
      </c>
      <c r="B239" s="28" t="s">
        <v>785</v>
      </c>
      <c r="C239" s="174"/>
      <c r="D239" s="155"/>
      <c r="E239" s="26" t="s">
        <v>786</v>
      </c>
      <c r="F239" s="26" t="s">
        <v>787</v>
      </c>
      <c r="G239" s="26"/>
      <c r="H239" s="28" t="s">
        <v>66</v>
      </c>
      <c r="I239" s="26" t="s">
        <v>70</v>
      </c>
      <c r="J239" s="26" t="s">
        <v>218</v>
      </c>
      <c r="K239" s="64" t="s">
        <v>788</v>
      </c>
      <c r="L239" s="143" t="e">
        <f ca="1">IF(N239=$N$7,$N$7,VLOOKUP(N239,企业实行不定时工作制和综合计算工时工作制审批!A:C,9,0))</f>
        <v>#N/A</v>
      </c>
      <c r="M239" s="168" t="s">
        <v>789</v>
      </c>
      <c r="N239" s="149">
        <v>54</v>
      </c>
      <c r="P239" s="28" t="s">
        <v>785</v>
      </c>
      <c r="Q239" s="145" t="str">
        <f ca="1">_xlfn.IFNA(VLOOKUP(M239,企业实行不定时工作制和综合计算工时工作制审批!B:C,6,0),"")</f>
        <v/>
      </c>
    </row>
    <row r="240" ht="24" customHeight="1" spans="1:17">
      <c r="A240" s="28"/>
      <c r="B240" s="28" t="s">
        <v>790</v>
      </c>
      <c r="C240" s="20"/>
      <c r="D240" s="23"/>
      <c r="E240" s="26" t="s">
        <v>791</v>
      </c>
      <c r="F240" s="26" t="s">
        <v>792</v>
      </c>
      <c r="G240" s="26"/>
      <c r="H240" s="28"/>
      <c r="I240" s="26"/>
      <c r="J240" s="26"/>
      <c r="K240" s="64"/>
      <c r="L240" s="143" t="str">
        <f ca="1">IF(N240=$N$7,$N$7,VLOOKUP(N240,企业实行不定时工作制和综合计算工时工作制审批!A:C,9,0))</f>
        <v>市级系统无</v>
      </c>
      <c r="M240" s="168" t="s">
        <v>76</v>
      </c>
      <c r="N240" s="149" t="s">
        <v>76</v>
      </c>
      <c r="P240" s="28" t="s">
        <v>790</v>
      </c>
      <c r="Q240" s="145" t="str">
        <f ca="1">_xlfn.IFNA(VLOOKUP(M240,企业实行不定时工作制和综合计算工时工作制审批!B:C,6,0),"")</f>
        <v/>
      </c>
    </row>
    <row r="241" s="142" customFormat="1" customHeight="1" spans="1:17">
      <c r="A241" s="28">
        <v>240</v>
      </c>
      <c r="B241" s="28" t="s">
        <v>793</v>
      </c>
      <c r="C241" s="138" t="s">
        <v>794</v>
      </c>
      <c r="D241" s="154" t="s">
        <v>795</v>
      </c>
      <c r="E241" s="26" t="s">
        <v>796</v>
      </c>
      <c r="F241" s="26" t="s">
        <v>47</v>
      </c>
      <c r="G241" s="26"/>
      <c r="H241" s="26"/>
      <c r="I241" s="26"/>
      <c r="J241" s="26"/>
      <c r="K241" s="64" t="s">
        <v>797</v>
      </c>
      <c r="L241" s="143" t="e">
        <f ca="1">IF(N241=$N$7,$N$7,VLOOKUP(N241,企业实行不定时工作制和综合计算工时工作制审批!A:C,9,0))</f>
        <v>#N/A</v>
      </c>
      <c r="M241" s="168" t="s">
        <v>365</v>
      </c>
      <c r="N241" s="149" t="s">
        <v>365</v>
      </c>
      <c r="O241" s="171"/>
      <c r="P241" s="28" t="s">
        <v>793</v>
      </c>
      <c r="Q241" s="145" t="str">
        <f ca="1">_xlfn.IFNA(VLOOKUP(M241,企业实行不定时工作制和综合计算工时工作制审批!B:C,6,0),"")</f>
        <v/>
      </c>
    </row>
    <row r="242" s="142" customFormat="1" customHeight="1" spans="1:17">
      <c r="A242" s="28">
        <v>241</v>
      </c>
      <c r="B242" s="28" t="s">
        <v>798</v>
      </c>
      <c r="C242" s="138"/>
      <c r="D242" s="155"/>
      <c r="E242" s="26"/>
      <c r="F242" s="26" t="s">
        <v>799</v>
      </c>
      <c r="G242" s="26"/>
      <c r="H242" s="26"/>
      <c r="I242" s="26"/>
      <c r="J242" s="26"/>
      <c r="K242" s="64"/>
      <c r="L242" s="143" t="e">
        <f ca="1">IF(N242=$N$7,$N$7,VLOOKUP(N242,企业实行不定时工作制和综合计算工时工作制审批!A:C,9,0))</f>
        <v>#N/A</v>
      </c>
      <c r="M242" s="168" t="s">
        <v>365</v>
      </c>
      <c r="N242" s="149" t="s">
        <v>365</v>
      </c>
      <c r="O242" s="171"/>
      <c r="P242" s="28" t="s">
        <v>798</v>
      </c>
      <c r="Q242" s="145" t="str">
        <f ca="1">_xlfn.IFNA(VLOOKUP(M242,企业实行不定时工作制和综合计算工时工作制审批!B:C,6,0),"")</f>
        <v/>
      </c>
    </row>
    <row r="243" s="142" customFormat="1" customHeight="1" spans="1:17">
      <c r="A243" s="28">
        <v>242</v>
      </c>
      <c r="B243" s="28" t="s">
        <v>800</v>
      </c>
      <c r="C243" s="138"/>
      <c r="D243" s="155"/>
      <c r="E243" s="26"/>
      <c r="F243" s="26" t="s">
        <v>801</v>
      </c>
      <c r="G243" s="26"/>
      <c r="H243" s="26"/>
      <c r="I243" s="26"/>
      <c r="J243" s="26"/>
      <c r="K243" s="64"/>
      <c r="L243" s="143" t="e">
        <f ca="1">IF(N243=$N$7,$N$7,VLOOKUP(N243,企业实行不定时工作制和综合计算工时工作制审批!A:C,9,0))</f>
        <v>#N/A</v>
      </c>
      <c r="M243" s="168" t="s">
        <v>365</v>
      </c>
      <c r="N243" s="149" t="s">
        <v>365</v>
      </c>
      <c r="O243" s="171"/>
      <c r="P243" s="28" t="s">
        <v>800</v>
      </c>
      <c r="Q243" s="145" t="str">
        <f ca="1">_xlfn.IFNA(VLOOKUP(M243,企业实行不定时工作制和综合计算工时工作制审批!B:C,6,0),"")</f>
        <v/>
      </c>
    </row>
    <row r="244" s="142" customFormat="1" customHeight="1" spans="1:17">
      <c r="A244" s="28">
        <v>243</v>
      </c>
      <c r="B244" s="28" t="s">
        <v>802</v>
      </c>
      <c r="C244" s="138"/>
      <c r="D244" s="155"/>
      <c r="E244" s="26"/>
      <c r="F244" s="26" t="s">
        <v>803</v>
      </c>
      <c r="G244" s="26"/>
      <c r="H244" s="26"/>
      <c r="I244" s="26"/>
      <c r="J244" s="26"/>
      <c r="K244" s="64"/>
      <c r="L244" s="143" t="e">
        <f ca="1">IF(N244=$N$7,$N$7,VLOOKUP(N244,企业实行不定时工作制和综合计算工时工作制审批!A:C,9,0))</f>
        <v>#N/A</v>
      </c>
      <c r="M244" s="168" t="s">
        <v>365</v>
      </c>
      <c r="N244" s="149" t="s">
        <v>365</v>
      </c>
      <c r="O244" s="171"/>
      <c r="P244" s="28" t="s">
        <v>802</v>
      </c>
      <c r="Q244" s="145" t="str">
        <f ca="1">_xlfn.IFNA(VLOOKUP(M244,企业实行不定时工作制和综合计算工时工作制审批!B:C,6,0),"")</f>
        <v/>
      </c>
    </row>
    <row r="245" s="142" customFormat="1" customHeight="1" spans="1:17">
      <c r="A245" s="28">
        <v>244</v>
      </c>
      <c r="B245" s="28" t="s">
        <v>804</v>
      </c>
      <c r="C245" s="138"/>
      <c r="D245" s="155"/>
      <c r="E245" s="26"/>
      <c r="F245" s="26" t="s">
        <v>795</v>
      </c>
      <c r="G245" s="26"/>
      <c r="H245" s="26"/>
      <c r="I245" s="26"/>
      <c r="J245" s="26"/>
      <c r="K245" s="64"/>
      <c r="L245" s="143" t="e">
        <f ca="1">IF(N245=$N$7,$N$7,VLOOKUP(N245,企业实行不定时工作制和综合计算工时工作制审批!A:C,9,0))</f>
        <v>#N/A</v>
      </c>
      <c r="M245" s="168" t="s">
        <v>365</v>
      </c>
      <c r="N245" s="149" t="s">
        <v>365</v>
      </c>
      <c r="O245" s="171"/>
      <c r="P245" s="28" t="s">
        <v>804</v>
      </c>
      <c r="Q245" s="145" t="str">
        <f ca="1">_xlfn.IFNA(VLOOKUP(M245,企业实行不定时工作制和综合计算工时工作制审批!B:C,6,0),"")</f>
        <v/>
      </c>
    </row>
    <row r="246" s="142" customFormat="1" customHeight="1" spans="1:17">
      <c r="A246" s="28">
        <v>245</v>
      </c>
      <c r="B246" s="28" t="s">
        <v>805</v>
      </c>
      <c r="C246" s="138"/>
      <c r="D246" s="155"/>
      <c r="E246" s="26" t="s">
        <v>806</v>
      </c>
      <c r="F246" s="28" t="s">
        <v>807</v>
      </c>
      <c r="G246" s="26" t="s">
        <v>47</v>
      </c>
      <c r="H246" s="26"/>
      <c r="I246" s="26"/>
      <c r="J246" s="28"/>
      <c r="K246" s="64" t="s">
        <v>808</v>
      </c>
      <c r="L246" s="143" t="e">
        <f ca="1">IF(N246=$N$7,$N$7,VLOOKUP(N246,企业实行不定时工作制和综合计算工时工作制审批!A:C,9,0))</f>
        <v>#N/A</v>
      </c>
      <c r="M246" s="168" t="s">
        <v>365</v>
      </c>
      <c r="N246" s="149" t="s">
        <v>365</v>
      </c>
      <c r="O246" s="171"/>
      <c r="P246" s="28" t="s">
        <v>805</v>
      </c>
      <c r="Q246" s="145" t="str">
        <f ca="1">_xlfn.IFNA(VLOOKUP(M246,企业实行不定时工作制和综合计算工时工作制审批!B:C,6,0),"")</f>
        <v/>
      </c>
    </row>
    <row r="247" s="142" customFormat="1" customHeight="1" spans="1:17">
      <c r="A247" s="28">
        <v>246</v>
      </c>
      <c r="B247" s="28" t="s">
        <v>809</v>
      </c>
      <c r="C247" s="138"/>
      <c r="D247" s="155"/>
      <c r="E247" s="26"/>
      <c r="F247" s="28"/>
      <c r="G247" s="26" t="s">
        <v>810</v>
      </c>
      <c r="H247" s="26"/>
      <c r="I247" s="26"/>
      <c r="J247" s="28"/>
      <c r="K247" s="64"/>
      <c r="L247" s="143" t="e">
        <f ca="1">IF(N247=$N$7,$N$7,VLOOKUP(N247,企业实行不定时工作制和综合计算工时工作制审批!A:C,9,0))</f>
        <v>#N/A</v>
      </c>
      <c r="M247" s="168" t="s">
        <v>365</v>
      </c>
      <c r="N247" s="149" t="s">
        <v>365</v>
      </c>
      <c r="O247" s="171"/>
      <c r="P247" s="28" t="s">
        <v>809</v>
      </c>
      <c r="Q247" s="145" t="str">
        <f ca="1">_xlfn.IFNA(VLOOKUP(M247,企业实行不定时工作制和综合计算工时工作制审批!B:C,6,0),"")</f>
        <v/>
      </c>
    </row>
    <row r="248" s="142" customFormat="1" customHeight="1" spans="1:17">
      <c r="A248" s="28">
        <v>247</v>
      </c>
      <c r="B248" s="28" t="s">
        <v>811</v>
      </c>
      <c r="C248" s="138"/>
      <c r="D248" s="155"/>
      <c r="E248" s="26"/>
      <c r="F248" s="28"/>
      <c r="G248" s="26" t="s">
        <v>801</v>
      </c>
      <c r="H248" s="26"/>
      <c r="I248" s="26"/>
      <c r="J248" s="28"/>
      <c r="K248" s="64"/>
      <c r="L248" s="143" t="e">
        <f ca="1">IF(N248=$N$7,$N$7,VLOOKUP(N248,企业实行不定时工作制和综合计算工时工作制审批!A:C,9,0))</f>
        <v>#N/A</v>
      </c>
      <c r="M248" s="168" t="s">
        <v>365</v>
      </c>
      <c r="N248" s="149" t="s">
        <v>365</v>
      </c>
      <c r="O248" s="171"/>
      <c r="P248" s="28" t="s">
        <v>811</v>
      </c>
      <c r="Q248" s="145" t="str">
        <f ca="1">_xlfn.IFNA(VLOOKUP(M248,企业实行不定时工作制和综合计算工时工作制审批!B:C,6,0),"")</f>
        <v/>
      </c>
    </row>
    <row r="249" s="142" customFormat="1" customHeight="1" spans="1:17">
      <c r="A249" s="28">
        <v>248</v>
      </c>
      <c r="B249" s="28" t="s">
        <v>812</v>
      </c>
      <c r="C249" s="138"/>
      <c r="D249" s="155"/>
      <c r="E249" s="26"/>
      <c r="F249" s="28"/>
      <c r="G249" s="26" t="s">
        <v>803</v>
      </c>
      <c r="H249" s="26"/>
      <c r="I249" s="26"/>
      <c r="J249" s="28"/>
      <c r="K249" s="64"/>
      <c r="L249" s="143" t="e">
        <f ca="1">IF(N249=$N$7,$N$7,VLOOKUP(N249,企业实行不定时工作制和综合计算工时工作制审批!A:C,9,0))</f>
        <v>#N/A</v>
      </c>
      <c r="M249" s="168" t="s">
        <v>365</v>
      </c>
      <c r="N249" s="149" t="s">
        <v>365</v>
      </c>
      <c r="O249" s="171"/>
      <c r="P249" s="28" t="s">
        <v>812</v>
      </c>
      <c r="Q249" s="145" t="str">
        <f ca="1">_xlfn.IFNA(VLOOKUP(M249,企业实行不定时工作制和综合计算工时工作制审批!B:C,6,0),"")</f>
        <v/>
      </c>
    </row>
    <row r="250" s="142" customFormat="1" customHeight="1" spans="1:17">
      <c r="A250" s="28">
        <v>249</v>
      </c>
      <c r="B250" s="28" t="s">
        <v>813</v>
      </c>
      <c r="C250" s="138"/>
      <c r="D250" s="155"/>
      <c r="E250" s="26"/>
      <c r="F250" s="28"/>
      <c r="G250" s="26" t="s">
        <v>795</v>
      </c>
      <c r="H250" s="26"/>
      <c r="I250" s="26"/>
      <c r="J250" s="28"/>
      <c r="K250" s="64"/>
      <c r="L250" s="143" t="e">
        <f ca="1">IF(N250=$N$7,$N$7,VLOOKUP(N250,企业实行不定时工作制和综合计算工时工作制审批!A:C,9,0))</f>
        <v>#N/A</v>
      </c>
      <c r="M250" s="168" t="s">
        <v>365</v>
      </c>
      <c r="N250" s="149" t="s">
        <v>365</v>
      </c>
      <c r="O250" s="171"/>
      <c r="P250" s="28" t="s">
        <v>813</v>
      </c>
      <c r="Q250" s="145" t="str">
        <f ca="1">_xlfn.IFNA(VLOOKUP(M250,企业实行不定时工作制和综合计算工时工作制审批!B:C,6,0),"")</f>
        <v/>
      </c>
    </row>
    <row r="251" s="142" customFormat="1" customHeight="1" spans="1:17">
      <c r="A251" s="28">
        <v>250</v>
      </c>
      <c r="B251" s="28" t="s">
        <v>814</v>
      </c>
      <c r="C251" s="138"/>
      <c r="D251" s="155"/>
      <c r="E251" s="26"/>
      <c r="F251" s="28" t="s">
        <v>815</v>
      </c>
      <c r="G251" s="26" t="s">
        <v>47</v>
      </c>
      <c r="H251" s="26"/>
      <c r="I251" s="26"/>
      <c r="J251" s="28"/>
      <c r="K251" s="64"/>
      <c r="L251" s="143" t="e">
        <f ca="1">IF(N251=$N$7,$N$7,VLOOKUP(N251,企业实行不定时工作制和综合计算工时工作制审批!A:C,9,0))</f>
        <v>#N/A</v>
      </c>
      <c r="M251" s="168" t="s">
        <v>365</v>
      </c>
      <c r="N251" s="149" t="s">
        <v>365</v>
      </c>
      <c r="O251" s="171"/>
      <c r="P251" s="28" t="s">
        <v>814</v>
      </c>
      <c r="Q251" s="145" t="str">
        <f ca="1">_xlfn.IFNA(VLOOKUP(M251,企业实行不定时工作制和综合计算工时工作制审批!B:C,6,0),"")</f>
        <v/>
      </c>
    </row>
    <row r="252" s="142" customFormat="1" customHeight="1" spans="1:17">
      <c r="A252" s="28">
        <v>251</v>
      </c>
      <c r="B252" s="28" t="s">
        <v>816</v>
      </c>
      <c r="C252" s="138"/>
      <c r="D252" s="155"/>
      <c r="E252" s="26"/>
      <c r="F252" s="28"/>
      <c r="G252" s="26" t="s">
        <v>817</v>
      </c>
      <c r="H252" s="26"/>
      <c r="I252" s="26"/>
      <c r="J252" s="28"/>
      <c r="K252" s="64"/>
      <c r="L252" s="143" t="e">
        <f ca="1">IF(N252=$N$7,$N$7,VLOOKUP(N252,企业实行不定时工作制和综合计算工时工作制审批!A:C,9,0))</f>
        <v>#N/A</v>
      </c>
      <c r="M252" s="168" t="s">
        <v>365</v>
      </c>
      <c r="N252" s="149" t="s">
        <v>365</v>
      </c>
      <c r="O252" s="171"/>
      <c r="P252" s="28" t="s">
        <v>816</v>
      </c>
      <c r="Q252" s="145" t="str">
        <f ca="1">_xlfn.IFNA(VLOOKUP(M252,企业实行不定时工作制和综合计算工时工作制审批!B:C,6,0),"")</f>
        <v/>
      </c>
    </row>
    <row r="253" s="142" customFormat="1" customHeight="1" spans="1:17">
      <c r="A253" s="28">
        <v>252</v>
      </c>
      <c r="B253" s="28" t="s">
        <v>818</v>
      </c>
      <c r="C253" s="138"/>
      <c r="D253" s="155"/>
      <c r="E253" s="26"/>
      <c r="F253" s="28"/>
      <c r="G253" s="26" t="s">
        <v>819</v>
      </c>
      <c r="H253" s="26"/>
      <c r="I253" s="26"/>
      <c r="J253" s="28"/>
      <c r="K253" s="64"/>
      <c r="L253" s="143" t="e">
        <f ca="1">IF(N253=$N$7,$N$7,VLOOKUP(N253,企业实行不定时工作制和综合计算工时工作制审批!A:C,9,0))</f>
        <v>#N/A</v>
      </c>
      <c r="M253" s="168" t="s">
        <v>365</v>
      </c>
      <c r="N253" s="149" t="s">
        <v>365</v>
      </c>
      <c r="O253" s="171"/>
      <c r="P253" s="28" t="s">
        <v>818</v>
      </c>
      <c r="Q253" s="145" t="str">
        <f ca="1">_xlfn.IFNA(VLOOKUP(M253,企业实行不定时工作制和综合计算工时工作制审批!B:C,6,0),"")</f>
        <v/>
      </c>
    </row>
    <row r="254" s="142" customFormat="1" customHeight="1" spans="1:17">
      <c r="A254" s="28">
        <v>253</v>
      </c>
      <c r="B254" s="28" t="s">
        <v>820</v>
      </c>
      <c r="C254" s="138"/>
      <c r="D254" s="155"/>
      <c r="E254" s="26"/>
      <c r="F254" s="28"/>
      <c r="G254" s="26" t="s">
        <v>821</v>
      </c>
      <c r="H254" s="26"/>
      <c r="I254" s="26"/>
      <c r="J254" s="28"/>
      <c r="K254" s="64"/>
      <c r="L254" s="143" t="e">
        <f ca="1">IF(N254=$N$7,$N$7,VLOOKUP(N254,企业实行不定时工作制和综合计算工时工作制审批!A:C,9,0))</f>
        <v>#N/A</v>
      </c>
      <c r="M254" s="168" t="s">
        <v>365</v>
      </c>
      <c r="N254" s="149" t="s">
        <v>365</v>
      </c>
      <c r="O254" s="171"/>
      <c r="P254" s="28" t="s">
        <v>820</v>
      </c>
      <c r="Q254" s="145" t="str">
        <f ca="1">_xlfn.IFNA(VLOOKUP(M254,企业实行不定时工作制和综合计算工时工作制审批!B:C,6,0),"")</f>
        <v/>
      </c>
    </row>
    <row r="255" s="142" customFormat="1" customHeight="1" spans="1:17">
      <c r="A255" s="28">
        <v>254</v>
      </c>
      <c r="B255" s="28" t="s">
        <v>822</v>
      </c>
      <c r="C255" s="138"/>
      <c r="D255" s="155"/>
      <c r="E255" s="26"/>
      <c r="F255" s="28"/>
      <c r="G255" s="26" t="s">
        <v>795</v>
      </c>
      <c r="H255" s="26"/>
      <c r="I255" s="26"/>
      <c r="J255" s="28"/>
      <c r="K255" s="64"/>
      <c r="L255" s="143" t="e">
        <f ca="1">IF(N255=$N$7,$N$7,VLOOKUP(N255,企业实行不定时工作制和综合计算工时工作制审批!A:C,9,0))</f>
        <v>#N/A</v>
      </c>
      <c r="M255" s="168" t="s">
        <v>365</v>
      </c>
      <c r="N255" s="149" t="s">
        <v>365</v>
      </c>
      <c r="O255" s="171"/>
      <c r="P255" s="28" t="s">
        <v>822</v>
      </c>
      <c r="Q255" s="145" t="str">
        <f ca="1">_xlfn.IFNA(VLOOKUP(M255,企业实行不定时工作制和综合计算工时工作制审批!B:C,6,0),"")</f>
        <v/>
      </c>
    </row>
    <row r="256" customHeight="1" spans="1:17">
      <c r="A256" s="28">
        <v>255</v>
      </c>
      <c r="B256" s="28" t="s">
        <v>823</v>
      </c>
      <c r="C256" s="138"/>
      <c r="D256" s="155"/>
      <c r="E256" s="26" t="s">
        <v>824</v>
      </c>
      <c r="F256" s="28" t="s">
        <v>825</v>
      </c>
      <c r="G256" s="26" t="s">
        <v>47</v>
      </c>
      <c r="H256" s="26"/>
      <c r="I256" s="26"/>
      <c r="J256" s="28"/>
      <c r="K256" s="64" t="s">
        <v>826</v>
      </c>
      <c r="L256" s="143" t="e">
        <f ca="1">IF(N256=$N$7,$N$7,VLOOKUP(N256,企业实行不定时工作制和综合计算工时工作制审批!A:C,9,0))</f>
        <v>#N/A</v>
      </c>
      <c r="M256" s="168" t="s">
        <v>365</v>
      </c>
      <c r="N256" s="149" t="s">
        <v>365</v>
      </c>
      <c r="P256" s="28" t="s">
        <v>823</v>
      </c>
      <c r="Q256" s="145" t="str">
        <f ca="1">_xlfn.IFNA(VLOOKUP(M256,企业实行不定时工作制和综合计算工时工作制审批!B:C,6,0),"")</f>
        <v/>
      </c>
    </row>
    <row r="257" customHeight="1" spans="1:17">
      <c r="A257" s="28">
        <v>256</v>
      </c>
      <c r="B257" s="28" t="s">
        <v>827</v>
      </c>
      <c r="C257" s="138"/>
      <c r="D257" s="155"/>
      <c r="E257" s="26"/>
      <c r="F257" s="28"/>
      <c r="G257" s="26" t="s">
        <v>810</v>
      </c>
      <c r="H257" s="26"/>
      <c r="I257" s="26"/>
      <c r="J257" s="28"/>
      <c r="K257" s="64"/>
      <c r="L257" s="143" t="e">
        <f ca="1">IF(N257=$N$7,$N$7,VLOOKUP(N257,企业实行不定时工作制和综合计算工时工作制审批!A:C,9,0))</f>
        <v>#N/A</v>
      </c>
      <c r="M257" s="168" t="s">
        <v>365</v>
      </c>
      <c r="N257" s="149" t="s">
        <v>365</v>
      </c>
      <c r="P257" s="28" t="s">
        <v>827</v>
      </c>
      <c r="Q257" s="145" t="str">
        <f ca="1">_xlfn.IFNA(VLOOKUP(M257,企业实行不定时工作制和综合计算工时工作制审批!B:C,6,0),"")</f>
        <v/>
      </c>
    </row>
    <row r="258" customHeight="1" spans="1:17">
      <c r="A258" s="28">
        <v>257</v>
      </c>
      <c r="B258" s="28" t="s">
        <v>828</v>
      </c>
      <c r="C258" s="138"/>
      <c r="D258" s="155"/>
      <c r="E258" s="26"/>
      <c r="F258" s="28"/>
      <c r="G258" s="26" t="s">
        <v>801</v>
      </c>
      <c r="H258" s="26"/>
      <c r="I258" s="26"/>
      <c r="J258" s="28"/>
      <c r="K258" s="64"/>
      <c r="L258" s="143" t="e">
        <f ca="1">IF(N258=$N$7,$N$7,VLOOKUP(N258,企业实行不定时工作制和综合计算工时工作制审批!A:C,9,0))</f>
        <v>#N/A</v>
      </c>
      <c r="M258" s="168" t="s">
        <v>365</v>
      </c>
      <c r="N258" s="149" t="s">
        <v>365</v>
      </c>
      <c r="P258" s="28" t="s">
        <v>828</v>
      </c>
      <c r="Q258" s="145" t="str">
        <f ca="1">_xlfn.IFNA(VLOOKUP(M258,企业实行不定时工作制和综合计算工时工作制审批!B:C,6,0),"")</f>
        <v/>
      </c>
    </row>
    <row r="259" customHeight="1" spans="1:17">
      <c r="A259" s="28">
        <v>258</v>
      </c>
      <c r="B259" s="28" t="s">
        <v>829</v>
      </c>
      <c r="C259" s="138"/>
      <c r="D259" s="155"/>
      <c r="E259" s="26"/>
      <c r="F259" s="28"/>
      <c r="G259" s="26" t="s">
        <v>803</v>
      </c>
      <c r="H259" s="26"/>
      <c r="I259" s="26"/>
      <c r="J259" s="28"/>
      <c r="K259" s="64"/>
      <c r="L259" s="143" t="e">
        <f ca="1">IF(N259=$N$7,$N$7,VLOOKUP(N259,企业实行不定时工作制和综合计算工时工作制审批!A:C,9,0))</f>
        <v>#N/A</v>
      </c>
      <c r="M259" s="168" t="s">
        <v>365</v>
      </c>
      <c r="N259" s="149" t="s">
        <v>365</v>
      </c>
      <c r="P259" s="28" t="s">
        <v>829</v>
      </c>
      <c r="Q259" s="145" t="str">
        <f ca="1">_xlfn.IFNA(VLOOKUP(M259,企业实行不定时工作制和综合计算工时工作制审批!B:C,6,0),"")</f>
        <v/>
      </c>
    </row>
    <row r="260" customHeight="1" spans="1:17">
      <c r="A260" s="28">
        <v>259</v>
      </c>
      <c r="B260" s="28" t="s">
        <v>830</v>
      </c>
      <c r="C260" s="138"/>
      <c r="D260" s="155"/>
      <c r="E260" s="26"/>
      <c r="F260" s="28"/>
      <c r="G260" s="26" t="s">
        <v>795</v>
      </c>
      <c r="H260" s="26"/>
      <c r="I260" s="26"/>
      <c r="J260" s="28"/>
      <c r="K260" s="64"/>
      <c r="L260" s="143" t="e">
        <f ca="1">IF(N260=$N$7,$N$7,VLOOKUP(N260,企业实行不定时工作制和综合计算工时工作制审批!A:C,9,0))</f>
        <v>#N/A</v>
      </c>
      <c r="M260" s="168" t="s">
        <v>365</v>
      </c>
      <c r="N260" s="149" t="s">
        <v>365</v>
      </c>
      <c r="P260" s="28" t="s">
        <v>830</v>
      </c>
      <c r="Q260" s="145" t="str">
        <f ca="1">_xlfn.IFNA(VLOOKUP(M260,企业实行不定时工作制和综合计算工时工作制审批!B:C,6,0),"")</f>
        <v/>
      </c>
    </row>
    <row r="261" customHeight="1" spans="1:17">
      <c r="A261" s="28">
        <v>260</v>
      </c>
      <c r="B261" s="28" t="s">
        <v>831</v>
      </c>
      <c r="C261" s="138"/>
      <c r="D261" s="155"/>
      <c r="E261" s="26" t="s">
        <v>832</v>
      </c>
      <c r="F261" s="28" t="s">
        <v>833</v>
      </c>
      <c r="G261" s="26" t="s">
        <v>47</v>
      </c>
      <c r="H261" s="26"/>
      <c r="I261" s="26"/>
      <c r="J261" s="28"/>
      <c r="K261" s="64" t="s">
        <v>834</v>
      </c>
      <c r="L261" s="143" t="e">
        <f ca="1">IF(N261=$N$7,$N$7,VLOOKUP(N261,企业实行不定时工作制和综合计算工时工作制审批!A:C,9,0))</f>
        <v>#N/A</v>
      </c>
      <c r="M261" s="168" t="s">
        <v>365</v>
      </c>
      <c r="N261" s="149" t="s">
        <v>365</v>
      </c>
      <c r="P261" s="28" t="s">
        <v>831</v>
      </c>
      <c r="Q261" s="145" t="str">
        <f ca="1">_xlfn.IFNA(VLOOKUP(M261,企业实行不定时工作制和综合计算工时工作制审批!B:C,6,0),"")</f>
        <v/>
      </c>
    </row>
    <row r="262" customHeight="1" spans="1:17">
      <c r="A262" s="28">
        <v>261</v>
      </c>
      <c r="B262" s="28" t="s">
        <v>835</v>
      </c>
      <c r="C262" s="138"/>
      <c r="D262" s="155"/>
      <c r="E262" s="26"/>
      <c r="F262" s="28"/>
      <c r="G262" s="26" t="s">
        <v>836</v>
      </c>
      <c r="H262" s="26"/>
      <c r="I262" s="26"/>
      <c r="J262" s="28"/>
      <c r="K262" s="64"/>
      <c r="L262" s="143" t="e">
        <f ca="1">IF(N262=$N$7,$N$7,VLOOKUP(N262,企业实行不定时工作制和综合计算工时工作制审批!A:C,9,0))</f>
        <v>#N/A</v>
      </c>
      <c r="M262" s="168" t="s">
        <v>365</v>
      </c>
      <c r="N262" s="149" t="s">
        <v>365</v>
      </c>
      <c r="P262" s="28" t="s">
        <v>835</v>
      </c>
      <c r="Q262" s="145" t="str">
        <f ca="1">_xlfn.IFNA(VLOOKUP(M262,企业实行不定时工作制和综合计算工时工作制审批!B:C,6,0),"")</f>
        <v/>
      </c>
    </row>
    <row r="263" customHeight="1" spans="1:17">
      <c r="A263" s="28">
        <v>262</v>
      </c>
      <c r="B263" s="28" t="s">
        <v>837</v>
      </c>
      <c r="C263" s="138"/>
      <c r="D263" s="155"/>
      <c r="E263" s="26"/>
      <c r="F263" s="28"/>
      <c r="G263" s="26" t="s">
        <v>838</v>
      </c>
      <c r="H263" s="26"/>
      <c r="I263" s="26"/>
      <c r="J263" s="28"/>
      <c r="K263" s="64"/>
      <c r="L263" s="143" t="e">
        <f ca="1">IF(N263=$N$7,$N$7,VLOOKUP(N263,企业实行不定时工作制和综合计算工时工作制审批!A:C,9,0))</f>
        <v>#N/A</v>
      </c>
      <c r="M263" s="168" t="s">
        <v>365</v>
      </c>
      <c r="N263" s="149" t="s">
        <v>365</v>
      </c>
      <c r="P263" s="28" t="s">
        <v>837</v>
      </c>
      <c r="Q263" s="145" t="str">
        <f ca="1">_xlfn.IFNA(VLOOKUP(M263,企业实行不定时工作制和综合计算工时工作制审批!B:C,6,0),"")</f>
        <v/>
      </c>
    </row>
    <row r="264" customHeight="1" spans="1:17">
      <c r="A264" s="28">
        <v>263</v>
      </c>
      <c r="B264" s="28" t="s">
        <v>839</v>
      </c>
      <c r="C264" s="138"/>
      <c r="D264" s="155"/>
      <c r="E264" s="26"/>
      <c r="F264" s="28"/>
      <c r="G264" s="26" t="s">
        <v>840</v>
      </c>
      <c r="H264" s="26"/>
      <c r="I264" s="26"/>
      <c r="J264" s="28"/>
      <c r="K264" s="64"/>
      <c r="L264" s="143" t="e">
        <f ca="1">IF(N264=$N$7,$N$7,VLOOKUP(N264,企业实行不定时工作制和综合计算工时工作制审批!A:C,9,0))</f>
        <v>#N/A</v>
      </c>
      <c r="M264" s="168" t="s">
        <v>365</v>
      </c>
      <c r="N264" s="149" t="s">
        <v>365</v>
      </c>
      <c r="P264" s="28" t="s">
        <v>839</v>
      </c>
      <c r="Q264" s="145" t="str">
        <f ca="1">_xlfn.IFNA(VLOOKUP(M264,企业实行不定时工作制和综合计算工时工作制审批!B:C,6,0),"")</f>
        <v/>
      </c>
    </row>
    <row r="265" customHeight="1" spans="1:17">
      <c r="A265" s="28">
        <v>264</v>
      </c>
      <c r="B265" s="28" t="s">
        <v>841</v>
      </c>
      <c r="C265" s="138"/>
      <c r="D265" s="23"/>
      <c r="E265" s="26"/>
      <c r="F265" s="28"/>
      <c r="G265" s="26" t="s">
        <v>795</v>
      </c>
      <c r="H265" s="26"/>
      <c r="I265" s="26"/>
      <c r="J265" s="28"/>
      <c r="K265" s="64"/>
      <c r="L265" s="143" t="e">
        <f ca="1">IF(N265=$N$7,$N$7,VLOOKUP(N265,企业实行不定时工作制和综合计算工时工作制审批!A:C,9,0))</f>
        <v>#N/A</v>
      </c>
      <c r="M265" s="168" t="s">
        <v>365</v>
      </c>
      <c r="N265" s="149" t="s">
        <v>365</v>
      </c>
      <c r="P265" s="28" t="s">
        <v>841</v>
      </c>
      <c r="Q265" s="145" t="str">
        <f ca="1">_xlfn.IFNA(VLOOKUP(M265,企业实行不定时工作制和综合计算工时工作制审批!B:C,6,0),"")</f>
        <v/>
      </c>
    </row>
  </sheetData>
  <sheetCalcPr fullCalcOnLoad="1"/>
  <autoFilter ref="A3:S265">
    <extLst/>
  </autoFilter>
  <mergeCells count="83">
    <mergeCell ref="C4:C217"/>
    <mergeCell ref="C218:C240"/>
    <mergeCell ref="C241:C265"/>
    <mergeCell ref="D4:D20"/>
    <mergeCell ref="D21:D122"/>
    <mergeCell ref="D123:D169"/>
    <mergeCell ref="D170:D209"/>
    <mergeCell ref="D210:D217"/>
    <mergeCell ref="D218:D228"/>
    <mergeCell ref="D229:D236"/>
    <mergeCell ref="D237:D240"/>
    <mergeCell ref="D241:D265"/>
    <mergeCell ref="E4:E20"/>
    <mergeCell ref="E21:E24"/>
    <mergeCell ref="E25:E32"/>
    <mergeCell ref="E33:E45"/>
    <mergeCell ref="E46:E58"/>
    <mergeCell ref="E59:E64"/>
    <mergeCell ref="E65:E90"/>
    <mergeCell ref="E91:E102"/>
    <mergeCell ref="E103:E109"/>
    <mergeCell ref="E110:E122"/>
    <mergeCell ref="E123:E128"/>
    <mergeCell ref="E129:E155"/>
    <mergeCell ref="E156:E169"/>
    <mergeCell ref="E170:E187"/>
    <mergeCell ref="E188:E197"/>
    <mergeCell ref="E198:E207"/>
    <mergeCell ref="E208:E209"/>
    <mergeCell ref="E210:E217"/>
    <mergeCell ref="E241:E245"/>
    <mergeCell ref="E246:E255"/>
    <mergeCell ref="E256:E260"/>
    <mergeCell ref="E261:E265"/>
    <mergeCell ref="F34:F38"/>
    <mergeCell ref="F44:F45"/>
    <mergeCell ref="F50:F58"/>
    <mergeCell ref="F73:F77"/>
    <mergeCell ref="F79:F90"/>
    <mergeCell ref="F96:F102"/>
    <mergeCell ref="F105:F109"/>
    <mergeCell ref="F112:F122"/>
    <mergeCell ref="F129:F130"/>
    <mergeCell ref="F131:F134"/>
    <mergeCell ref="F135:F138"/>
    <mergeCell ref="F140:F149"/>
    <mergeCell ref="F152:F153"/>
    <mergeCell ref="F156:F162"/>
    <mergeCell ref="F163:F169"/>
    <mergeCell ref="F170:F173"/>
    <mergeCell ref="F179:F184"/>
    <mergeCell ref="F191:F195"/>
    <mergeCell ref="F196:F197"/>
    <mergeCell ref="F198:F199"/>
    <mergeCell ref="F200:F203"/>
    <mergeCell ref="F204:F207"/>
    <mergeCell ref="F246:F250"/>
    <mergeCell ref="F251:F255"/>
    <mergeCell ref="F256:F260"/>
    <mergeCell ref="F261:F265"/>
    <mergeCell ref="K28:K32"/>
    <mergeCell ref="K33:K38"/>
    <mergeCell ref="K39:K40"/>
    <mergeCell ref="K41:K42"/>
    <mergeCell ref="K53:K58"/>
    <mergeCell ref="K61:K63"/>
    <mergeCell ref="K73:K77"/>
    <mergeCell ref="K79:K90"/>
    <mergeCell ref="K93:K95"/>
    <mergeCell ref="K129:K130"/>
    <mergeCell ref="K132:K133"/>
    <mergeCell ref="K156:K169"/>
    <mergeCell ref="K170:K187"/>
    <mergeCell ref="K191:K195"/>
    <mergeCell ref="K196:K197"/>
    <mergeCell ref="K200:K207"/>
    <mergeCell ref="K210:K217"/>
    <mergeCell ref="K218:K228"/>
    <mergeCell ref="K229:K236"/>
    <mergeCell ref="K241:K245"/>
    <mergeCell ref="K246:K255"/>
    <mergeCell ref="K256:K260"/>
    <mergeCell ref="K261:K265"/>
  </mergeCells>
  <conditionalFormatting sqref="I1:I65536">
    <cfRule type="cellIs" dxfId="0" priority="1" stopIfTrue="1" operator="equal">
      <formula>"新系统没有对应项"</formula>
    </cfRule>
  </conditionalFormatting>
  <pageMargins left="0.7" right="0.7" top="0.75" bottom="0.75" header="0.3" footer="0.3"/>
  <pageSetup paperSize="9" orientation="portrait"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65"/>
  <sheetViews>
    <sheetView topLeftCell="E3" workbookViewId="0">
      <pane ySplit="1" topLeftCell="A13" activePane="bottomLeft" state="frozen"/>
      <selection/>
      <selection pane="bottomLeft" activeCell="H34" sqref="H34:H38"/>
    </sheetView>
  </sheetViews>
  <sheetFormatPr defaultColWidth="9" defaultRowHeight="13.8"/>
  <cols>
    <col min="1" max="1" width="9" hidden="1" customWidth="1"/>
    <col min="2" max="2" width="5.33333333333333" style="3" customWidth="1"/>
    <col min="3" max="3" width="4.66666666666667" style="4" customWidth="1"/>
    <col min="4" max="5" width="9" style="4" customWidth="1"/>
    <col min="6" max="6" width="15.7777777777778" style="4" customWidth="1"/>
    <col min="7" max="7" width="23.8796296296296" style="4" customWidth="1"/>
    <col min="8" max="8" width="9" style="4" customWidth="1"/>
    <col min="9" max="9" width="41.1018518518519" style="4" customWidth="1"/>
    <col min="10" max="10" width="5.33333333333333" style="4" hidden="1" customWidth="1"/>
    <col min="11" max="12" width="9" style="4" customWidth="1"/>
    <col min="13" max="13" width="9.77777777777778" style="5" customWidth="1"/>
    <col min="14" max="14" width="11.6666666666667" style="6" customWidth="1"/>
    <col min="15" max="15" width="9" style="7" hidden="1" customWidth="1"/>
    <col min="16" max="16" width="9" style="4" customWidth="1"/>
    <col min="17" max="17" width="15.212962962963" style="8" customWidth="1"/>
    <col min="18" max="18" width="11.6666666666667" style="6" hidden="1" customWidth="1"/>
  </cols>
  <sheetData>
    <row r="1" ht="29.4" hidden="1" spans="1:18">
      <c r="A1" s="9" t="s">
        <v>45</v>
      </c>
      <c r="B1" s="10"/>
      <c r="C1" s="11"/>
      <c r="D1" s="11"/>
      <c r="E1" s="11"/>
      <c r="F1" s="11"/>
      <c r="G1" s="11"/>
      <c r="H1" s="11"/>
      <c r="I1" s="47"/>
      <c r="J1" s="10"/>
      <c r="K1" s="48"/>
      <c r="L1" s="48"/>
      <c r="M1" s="49"/>
      <c r="N1" s="48"/>
      <c r="O1" s="50"/>
      <c r="P1" s="11"/>
      <c r="Q1" s="102"/>
      <c r="R1" s="103"/>
    </row>
    <row r="2" ht="18.15" hidden="1" spans="1:18">
      <c r="A2" s="12" t="s">
        <v>46</v>
      </c>
      <c r="B2" s="13"/>
      <c r="C2" s="14"/>
      <c r="D2" s="14"/>
      <c r="E2" s="14"/>
      <c r="F2" s="14"/>
      <c r="G2" s="14"/>
      <c r="H2" s="14"/>
      <c r="I2" s="51"/>
      <c r="J2" s="13"/>
      <c r="K2" s="52"/>
      <c r="L2" s="52"/>
      <c r="M2" s="53"/>
      <c r="N2" s="52"/>
      <c r="O2" s="54"/>
      <c r="P2" s="14"/>
      <c r="Q2" s="104"/>
      <c r="R2" s="105"/>
    </row>
    <row r="3" s="1" customFormat="1" ht="47.55" spans="1:18">
      <c r="A3" s="15" t="s">
        <v>47</v>
      </c>
      <c r="B3" s="16" t="s">
        <v>48</v>
      </c>
      <c r="C3" s="17" t="s">
        <v>49</v>
      </c>
      <c r="D3" s="17" t="s">
        <v>50</v>
      </c>
      <c r="E3" s="17" t="s">
        <v>51</v>
      </c>
      <c r="F3" s="17" t="s">
        <v>52</v>
      </c>
      <c r="G3" s="17" t="s">
        <v>53</v>
      </c>
      <c r="H3" s="17" t="s">
        <v>54</v>
      </c>
      <c r="I3" s="55" t="s">
        <v>57</v>
      </c>
      <c r="J3" s="16" t="s">
        <v>48</v>
      </c>
      <c r="K3" s="16" t="s">
        <v>842</v>
      </c>
      <c r="L3" s="17" t="s">
        <v>58</v>
      </c>
      <c r="M3" s="17" t="s">
        <v>59</v>
      </c>
      <c r="N3" s="56" t="s">
        <v>61</v>
      </c>
      <c r="O3" s="57" t="s">
        <v>48</v>
      </c>
      <c r="P3" s="17" t="s">
        <v>843</v>
      </c>
      <c r="Q3" s="56" t="s">
        <v>844</v>
      </c>
      <c r="R3" s="106" t="s">
        <v>845</v>
      </c>
    </row>
    <row r="4" ht="15" spans="1:18">
      <c r="A4" s="18">
        <v>1</v>
      </c>
      <c r="B4" s="19" t="s">
        <v>62</v>
      </c>
      <c r="C4" s="20" t="s">
        <v>63</v>
      </c>
      <c r="D4" s="21" t="s">
        <v>64</v>
      </c>
      <c r="E4" s="21" t="s">
        <v>64</v>
      </c>
      <c r="F4" s="22" t="s">
        <v>65</v>
      </c>
      <c r="G4" s="21"/>
      <c r="H4" s="23" t="s">
        <v>66</v>
      </c>
      <c r="I4" s="58" t="s">
        <v>67</v>
      </c>
      <c r="J4" s="19" t="s">
        <v>62</v>
      </c>
      <c r="K4" s="59" t="str">
        <f>IF(M4=$M$7,$M$7,IF(M4=F4,"一致","不一致"))</f>
        <v>不一致</v>
      </c>
      <c r="L4" s="60" t="s">
        <v>846</v>
      </c>
      <c r="M4" s="61" t="s">
        <v>17</v>
      </c>
      <c r="N4" s="62"/>
      <c r="O4" s="63" t="s">
        <v>62</v>
      </c>
      <c r="P4" s="21" t="str">
        <f t="shared" ref="P4:P10" si="0">IF(F4:F217=Q4:Q217,"一致","不一致")</f>
        <v>不一致</v>
      </c>
      <c r="Q4" s="107" t="s">
        <v>17</v>
      </c>
      <c r="R4" s="108">
        <v>2</v>
      </c>
    </row>
    <row r="5" ht="30" spans="1:18">
      <c r="A5" s="18"/>
      <c r="B5" s="24" t="s">
        <v>68</v>
      </c>
      <c r="C5" s="25"/>
      <c r="D5" s="26"/>
      <c r="E5" s="26"/>
      <c r="F5" s="27" t="s">
        <v>69</v>
      </c>
      <c r="G5" s="26"/>
      <c r="H5" s="28"/>
      <c r="I5" s="64"/>
      <c r="J5" s="24" t="s">
        <v>68</v>
      </c>
      <c r="K5" s="65" t="str">
        <f t="shared" ref="K5:K68" si="1">IF(M5=$M$7,$M$7,IF(M5=F5,"一致","不一致"))</f>
        <v>不一致</v>
      </c>
      <c r="L5" s="66" t="s">
        <v>847</v>
      </c>
      <c r="M5" s="67" t="s">
        <v>71</v>
      </c>
      <c r="N5" s="68" t="s">
        <v>848</v>
      </c>
      <c r="O5" s="69" t="s">
        <v>68</v>
      </c>
      <c r="P5" s="26" t="str">
        <f t="shared" si="0"/>
        <v>不一致</v>
      </c>
      <c r="Q5" s="109" t="s">
        <v>70</v>
      </c>
      <c r="R5" s="108">
        <v>9</v>
      </c>
    </row>
    <row r="6" ht="30.75" spans="1:18">
      <c r="A6" s="18"/>
      <c r="B6" s="29" t="s">
        <v>72</v>
      </c>
      <c r="C6" s="30"/>
      <c r="D6" s="31"/>
      <c r="E6" s="31"/>
      <c r="F6" s="32" t="s">
        <v>73</v>
      </c>
      <c r="G6" s="31"/>
      <c r="H6" s="33"/>
      <c r="I6" s="70"/>
      <c r="J6" s="29" t="s">
        <v>72</v>
      </c>
      <c r="K6" s="71" t="str">
        <f t="shared" si="1"/>
        <v>不一致</v>
      </c>
      <c r="L6" s="72" t="s">
        <v>847</v>
      </c>
      <c r="M6" s="73" t="s">
        <v>71</v>
      </c>
      <c r="N6" s="74" t="s">
        <v>71</v>
      </c>
      <c r="O6" s="75" t="s">
        <v>72</v>
      </c>
      <c r="P6" s="31" t="str">
        <f t="shared" si="0"/>
        <v>不一致</v>
      </c>
      <c r="Q6" s="110" t="s">
        <v>70</v>
      </c>
      <c r="R6" s="108">
        <v>9</v>
      </c>
    </row>
    <row r="7" ht="45" spans="1:18">
      <c r="A7" s="18"/>
      <c r="B7" s="19" t="s">
        <v>74</v>
      </c>
      <c r="C7" s="20"/>
      <c r="D7" s="21"/>
      <c r="E7" s="21"/>
      <c r="F7" s="34" t="s">
        <v>75</v>
      </c>
      <c r="G7" s="21"/>
      <c r="H7" s="23" t="s">
        <v>66</v>
      </c>
      <c r="I7" s="58"/>
      <c r="J7" s="23" t="s">
        <v>74</v>
      </c>
      <c r="K7" s="76" t="str">
        <f t="shared" si="1"/>
        <v>市级系统无</v>
      </c>
      <c r="L7" s="60" t="s">
        <v>76</v>
      </c>
      <c r="M7" s="77" t="s">
        <v>76</v>
      </c>
      <c r="N7" s="62" t="s">
        <v>77</v>
      </c>
      <c r="O7" s="63" t="s">
        <v>74</v>
      </c>
      <c r="P7" s="21" t="str">
        <f t="shared" si="0"/>
        <v>不一致</v>
      </c>
      <c r="Q7" s="107" t="s">
        <v>70</v>
      </c>
      <c r="R7" s="108" t="s">
        <v>76</v>
      </c>
    </row>
    <row r="8" ht="45" spans="1:18">
      <c r="A8" s="18"/>
      <c r="B8" s="24" t="s">
        <v>78</v>
      </c>
      <c r="C8" s="25"/>
      <c r="D8" s="26"/>
      <c r="E8" s="26"/>
      <c r="F8" s="35" t="s">
        <v>79</v>
      </c>
      <c r="G8" s="26"/>
      <c r="H8" s="28"/>
      <c r="I8" s="64"/>
      <c r="J8" s="28" t="s">
        <v>78</v>
      </c>
      <c r="K8" s="78" t="str">
        <f t="shared" si="1"/>
        <v>市级系统无</v>
      </c>
      <c r="L8" s="66" t="s">
        <v>76</v>
      </c>
      <c r="M8" s="79" t="s">
        <v>76</v>
      </c>
      <c r="N8" s="80" t="s">
        <v>77</v>
      </c>
      <c r="O8" s="69" t="s">
        <v>78</v>
      </c>
      <c r="P8" s="26" t="str">
        <f t="shared" si="0"/>
        <v>不一致</v>
      </c>
      <c r="Q8" s="109" t="s">
        <v>70</v>
      </c>
      <c r="R8" s="108" t="s">
        <v>76</v>
      </c>
    </row>
    <row r="9" ht="45.75" spans="1:18">
      <c r="A9" s="18"/>
      <c r="B9" s="24" t="s">
        <v>80</v>
      </c>
      <c r="C9" s="25"/>
      <c r="D9" s="26"/>
      <c r="E9" s="26"/>
      <c r="F9" s="35" t="s">
        <v>81</v>
      </c>
      <c r="G9" s="26"/>
      <c r="H9" s="28"/>
      <c r="I9" s="64"/>
      <c r="J9" s="28" t="s">
        <v>80</v>
      </c>
      <c r="K9" s="81" t="str">
        <f t="shared" si="1"/>
        <v>市级系统无</v>
      </c>
      <c r="L9" s="82" t="s">
        <v>76</v>
      </c>
      <c r="M9" s="83" t="s">
        <v>76</v>
      </c>
      <c r="N9" s="84" t="s">
        <v>77</v>
      </c>
      <c r="O9" s="69" t="s">
        <v>80</v>
      </c>
      <c r="P9" s="26" t="str">
        <f t="shared" si="0"/>
        <v>不一致</v>
      </c>
      <c r="Q9" s="109" t="s">
        <v>70</v>
      </c>
      <c r="R9" s="108" t="s">
        <v>76</v>
      </c>
    </row>
    <row r="10" ht="30" spans="1:18">
      <c r="A10" s="18"/>
      <c r="B10" s="36" t="s">
        <v>82</v>
      </c>
      <c r="C10" s="37"/>
      <c r="D10" s="38"/>
      <c r="E10" s="38"/>
      <c r="F10" s="39" t="s">
        <v>83</v>
      </c>
      <c r="G10" s="38"/>
      <c r="H10" s="40"/>
      <c r="I10" s="85"/>
      <c r="J10" s="36" t="s">
        <v>82</v>
      </c>
      <c r="K10" s="86" t="str">
        <f t="shared" si="1"/>
        <v>不一致</v>
      </c>
      <c r="L10" s="87" t="s">
        <v>849</v>
      </c>
      <c r="M10" s="88" t="s">
        <v>84</v>
      </c>
      <c r="N10" s="89"/>
      <c r="O10" s="90" t="s">
        <v>82</v>
      </c>
      <c r="P10" s="38" t="str">
        <f t="shared" si="0"/>
        <v>不一致</v>
      </c>
      <c r="Q10" s="111" t="s">
        <v>70</v>
      </c>
      <c r="R10" s="108">
        <v>7</v>
      </c>
    </row>
    <row r="11" ht="30.75" spans="1:18">
      <c r="A11" s="18">
        <v>2</v>
      </c>
      <c r="B11" s="29" t="s">
        <v>85</v>
      </c>
      <c r="C11" s="30"/>
      <c r="D11" s="31"/>
      <c r="E11" s="31"/>
      <c r="F11" s="32" t="s">
        <v>86</v>
      </c>
      <c r="G11" s="31"/>
      <c r="H11" s="33"/>
      <c r="I11" s="70"/>
      <c r="J11" s="29" t="s">
        <v>85</v>
      </c>
      <c r="K11" s="71" t="str">
        <f t="shared" si="1"/>
        <v>不一致</v>
      </c>
      <c r="L11" s="72" t="s">
        <v>850</v>
      </c>
      <c r="M11" s="73" t="s">
        <v>2</v>
      </c>
      <c r="N11" s="74"/>
      <c r="O11" s="75" t="s">
        <v>85</v>
      </c>
      <c r="P11" s="31" t="str">
        <f>IF(F11:F218=Q11:Q218,"一致","不一致")</f>
        <v>不一致</v>
      </c>
      <c r="Q11" s="110" t="s">
        <v>70</v>
      </c>
      <c r="R11" s="108">
        <v>11</v>
      </c>
    </row>
    <row r="12" ht="30.75" spans="1:18">
      <c r="A12" s="18">
        <v>3</v>
      </c>
      <c r="B12" s="19" t="s">
        <v>87</v>
      </c>
      <c r="C12" s="20"/>
      <c r="D12" s="21"/>
      <c r="E12" s="21"/>
      <c r="F12" s="34" t="s">
        <v>88</v>
      </c>
      <c r="G12" s="21"/>
      <c r="H12" s="23" t="s">
        <v>66</v>
      </c>
      <c r="I12" s="58"/>
      <c r="J12" s="23" t="s">
        <v>87</v>
      </c>
      <c r="K12" s="91" t="str">
        <f t="shared" si="1"/>
        <v>市级系统无</v>
      </c>
      <c r="L12" s="92" t="s">
        <v>76</v>
      </c>
      <c r="M12" s="93" t="s">
        <v>76</v>
      </c>
      <c r="N12" s="94" t="s">
        <v>89</v>
      </c>
      <c r="O12" s="63" t="s">
        <v>87</v>
      </c>
      <c r="P12" s="21" t="str">
        <f>IF(F12:F219=Q12:Q219,"一致","不一致")</f>
        <v>不一致</v>
      </c>
      <c r="Q12" s="107" t="s">
        <v>70</v>
      </c>
      <c r="R12" s="108" t="s">
        <v>76</v>
      </c>
    </row>
    <row r="13" ht="15" spans="1:18">
      <c r="A13" s="18"/>
      <c r="B13" s="36" t="s">
        <v>90</v>
      </c>
      <c r="C13" s="37"/>
      <c r="D13" s="38"/>
      <c r="E13" s="38"/>
      <c r="F13" s="39" t="s">
        <v>91</v>
      </c>
      <c r="G13" s="38"/>
      <c r="H13" s="40" t="s">
        <v>66</v>
      </c>
      <c r="I13" s="85"/>
      <c r="J13" s="36" t="s">
        <v>90</v>
      </c>
      <c r="K13" s="86" t="str">
        <f t="shared" si="1"/>
        <v>不一致</v>
      </c>
      <c r="L13" s="87" t="s">
        <v>851</v>
      </c>
      <c r="M13" s="88" t="s">
        <v>6</v>
      </c>
      <c r="N13" s="89"/>
      <c r="O13" s="90" t="s">
        <v>90</v>
      </c>
      <c r="P13" s="38"/>
      <c r="Q13" s="111"/>
      <c r="R13" s="108">
        <v>14</v>
      </c>
    </row>
    <row r="14" ht="15" spans="1:18">
      <c r="A14" s="18"/>
      <c r="B14" s="24" t="s">
        <v>92</v>
      </c>
      <c r="C14" s="25"/>
      <c r="D14" s="26"/>
      <c r="E14" s="26"/>
      <c r="F14" s="27" t="s">
        <v>93</v>
      </c>
      <c r="G14" s="26"/>
      <c r="H14" s="28"/>
      <c r="I14" s="64"/>
      <c r="J14" s="24" t="s">
        <v>92</v>
      </c>
      <c r="K14" s="65" t="str">
        <f t="shared" si="1"/>
        <v>不一致</v>
      </c>
      <c r="L14" s="66" t="s">
        <v>852</v>
      </c>
      <c r="M14" s="67" t="s">
        <v>94</v>
      </c>
      <c r="N14" s="80"/>
      <c r="O14" s="69" t="s">
        <v>92</v>
      </c>
      <c r="P14" s="26"/>
      <c r="Q14" s="109"/>
      <c r="R14" s="108">
        <v>13</v>
      </c>
    </row>
    <row r="15" ht="15" spans="1:18">
      <c r="A15" s="18">
        <v>4</v>
      </c>
      <c r="B15" s="24" t="s">
        <v>95</v>
      </c>
      <c r="C15" s="25"/>
      <c r="D15" s="26"/>
      <c r="E15" s="26"/>
      <c r="F15" s="27" t="s">
        <v>96</v>
      </c>
      <c r="G15" s="26"/>
      <c r="H15" s="28"/>
      <c r="I15" s="64"/>
      <c r="J15" s="24" t="s">
        <v>95</v>
      </c>
      <c r="K15" s="65" t="str">
        <f t="shared" si="1"/>
        <v>不一致</v>
      </c>
      <c r="L15" s="66" t="s">
        <v>853</v>
      </c>
      <c r="M15" s="67" t="s">
        <v>13</v>
      </c>
      <c r="N15" s="80"/>
      <c r="O15" s="69" t="s">
        <v>95</v>
      </c>
      <c r="P15" s="26" t="str">
        <f>IF(F15:F220=Q15:Q220,"一致","不一致")</f>
        <v>不一致</v>
      </c>
      <c r="Q15" s="109" t="s">
        <v>71</v>
      </c>
      <c r="R15" s="108">
        <v>5</v>
      </c>
    </row>
    <row r="16" ht="15" spans="1:18">
      <c r="A16" s="18">
        <v>5</v>
      </c>
      <c r="B16" s="24" t="s">
        <v>97</v>
      </c>
      <c r="C16" s="25"/>
      <c r="D16" s="26"/>
      <c r="E16" s="26"/>
      <c r="F16" s="27" t="s">
        <v>98</v>
      </c>
      <c r="G16" s="26"/>
      <c r="H16" s="28" t="s">
        <v>66</v>
      </c>
      <c r="I16" s="64" t="s">
        <v>67</v>
      </c>
      <c r="J16" s="24" t="s">
        <v>97</v>
      </c>
      <c r="K16" s="65" t="str">
        <f t="shared" si="1"/>
        <v>不一致</v>
      </c>
      <c r="L16" s="66" t="s">
        <v>854</v>
      </c>
      <c r="M16" s="67" t="s">
        <v>99</v>
      </c>
      <c r="N16" s="80"/>
      <c r="O16" s="69" t="s">
        <v>97</v>
      </c>
      <c r="P16" s="26" t="str">
        <f>IF(F16:F221=Q16:Q221,"一致","不一致")</f>
        <v>不一致</v>
      </c>
      <c r="Q16" s="109" t="s">
        <v>2</v>
      </c>
      <c r="R16" s="108">
        <v>31</v>
      </c>
    </row>
    <row r="17" ht="105.75" spans="1:18">
      <c r="A17" s="18"/>
      <c r="B17" s="29" t="s">
        <v>100</v>
      </c>
      <c r="C17" s="30"/>
      <c r="D17" s="31"/>
      <c r="E17" s="31"/>
      <c r="F17" s="32" t="s">
        <v>101</v>
      </c>
      <c r="G17" s="31" t="s">
        <v>102</v>
      </c>
      <c r="H17" s="33" t="s">
        <v>66</v>
      </c>
      <c r="I17" s="70" t="s">
        <v>103</v>
      </c>
      <c r="J17" s="29" t="s">
        <v>100</v>
      </c>
      <c r="K17" s="71" t="str">
        <f t="shared" si="1"/>
        <v>不一致</v>
      </c>
      <c r="L17" s="72" t="s">
        <v>855</v>
      </c>
      <c r="M17" s="73" t="s">
        <v>104</v>
      </c>
      <c r="N17" s="74"/>
      <c r="O17" s="75" t="s">
        <v>100</v>
      </c>
      <c r="P17" s="31" t="str">
        <f>IF(F17:F225=Q17:Q225,"一致","不一致")</f>
        <v>不一致</v>
      </c>
      <c r="Q17" s="110" t="s">
        <v>70</v>
      </c>
      <c r="R17" s="108">
        <v>4</v>
      </c>
    </row>
    <row r="18" ht="30.75" spans="1:18">
      <c r="A18" s="18"/>
      <c r="B18" s="19" t="s">
        <v>105</v>
      </c>
      <c r="C18" s="20"/>
      <c r="D18" s="21"/>
      <c r="E18" s="21"/>
      <c r="F18" s="21" t="s">
        <v>106</v>
      </c>
      <c r="G18" s="21"/>
      <c r="H18" s="23" t="s">
        <v>66</v>
      </c>
      <c r="I18" s="58"/>
      <c r="J18" s="23" t="s">
        <v>105</v>
      </c>
      <c r="K18" s="91" t="str">
        <f t="shared" si="1"/>
        <v>市级系统无</v>
      </c>
      <c r="L18" s="92" t="s">
        <v>76</v>
      </c>
      <c r="M18" s="93" t="s">
        <v>76</v>
      </c>
      <c r="N18" s="94"/>
      <c r="O18" s="63" t="s">
        <v>105</v>
      </c>
      <c r="P18" s="21"/>
      <c r="Q18" s="107"/>
      <c r="R18" s="108" t="s">
        <v>76</v>
      </c>
    </row>
    <row r="19" ht="30.75" spans="1:18">
      <c r="A19" s="18">
        <v>6</v>
      </c>
      <c r="B19" s="41" t="s">
        <v>107</v>
      </c>
      <c r="C19" s="42"/>
      <c r="D19" s="43"/>
      <c r="E19" s="43"/>
      <c r="F19" s="43" t="s">
        <v>108</v>
      </c>
      <c r="G19" s="43" t="s">
        <v>109</v>
      </c>
      <c r="H19" s="44" t="s">
        <v>66</v>
      </c>
      <c r="I19" s="95"/>
      <c r="J19" s="41" t="s">
        <v>107</v>
      </c>
      <c r="K19" s="96" t="str">
        <f t="shared" si="1"/>
        <v>不一致</v>
      </c>
      <c r="L19" s="97" t="s">
        <v>856</v>
      </c>
      <c r="M19" s="98" t="s">
        <v>110</v>
      </c>
      <c r="N19" s="99"/>
      <c r="O19" s="100" t="s">
        <v>107</v>
      </c>
      <c r="P19" s="43" t="str">
        <f>IF(F19:F222=Q19:Q222,"一致","不一致")</f>
        <v>不一致</v>
      </c>
      <c r="Q19" s="112" t="s">
        <v>70</v>
      </c>
      <c r="R19" s="108">
        <v>23</v>
      </c>
    </row>
    <row r="20" ht="150" spans="1:18">
      <c r="A20" s="18">
        <v>11</v>
      </c>
      <c r="B20" s="19" t="s">
        <v>111</v>
      </c>
      <c r="C20" s="20"/>
      <c r="D20" s="21"/>
      <c r="E20" s="21"/>
      <c r="F20" s="21" t="s">
        <v>112</v>
      </c>
      <c r="G20" s="21" t="s">
        <v>113</v>
      </c>
      <c r="H20" s="23" t="s">
        <v>66</v>
      </c>
      <c r="I20" s="58" t="s">
        <v>114</v>
      </c>
      <c r="J20" s="23" t="s">
        <v>111</v>
      </c>
      <c r="K20" s="76" t="str">
        <f t="shared" si="1"/>
        <v>市级系统无</v>
      </c>
      <c r="L20" s="60" t="s">
        <v>76</v>
      </c>
      <c r="M20" s="77" t="s">
        <v>76</v>
      </c>
      <c r="N20" s="62"/>
      <c r="O20" s="63" t="s">
        <v>111</v>
      </c>
      <c r="P20" s="21" t="str">
        <f>IF(F20:F227=Q20:Q227,"一致","不一致")</f>
        <v>不一致</v>
      </c>
      <c r="Q20" s="107" t="s">
        <v>70</v>
      </c>
      <c r="R20" s="108" t="s">
        <v>76</v>
      </c>
    </row>
    <row r="21" ht="45.75" customHeight="1" spans="1:18">
      <c r="A21" s="18">
        <v>12</v>
      </c>
      <c r="B21" s="24" t="s">
        <v>115</v>
      </c>
      <c r="C21" s="25"/>
      <c r="D21" s="28" t="s">
        <v>116</v>
      </c>
      <c r="E21" s="26" t="s">
        <v>117</v>
      </c>
      <c r="F21" s="26" t="s">
        <v>118</v>
      </c>
      <c r="G21" s="26"/>
      <c r="H21" s="28" t="s">
        <v>66</v>
      </c>
      <c r="I21" s="64" t="s">
        <v>119</v>
      </c>
      <c r="J21" s="28" t="s">
        <v>115</v>
      </c>
      <c r="K21" s="81" t="str">
        <f t="shared" si="1"/>
        <v>一致</v>
      </c>
      <c r="L21" s="82" t="s">
        <v>857</v>
      </c>
      <c r="M21" s="83" t="s">
        <v>118</v>
      </c>
      <c r="N21" s="84"/>
      <c r="O21" s="69" t="s">
        <v>115</v>
      </c>
      <c r="P21" s="26" t="str">
        <f>IF(F21:F228=Q21:Q228,"一致","不一致")</f>
        <v>一致</v>
      </c>
      <c r="Q21" s="109" t="s">
        <v>118</v>
      </c>
      <c r="R21" s="108" t="s">
        <v>118</v>
      </c>
    </row>
    <row r="22" ht="45.75" customHeight="1" spans="1:18">
      <c r="A22" s="18">
        <v>13</v>
      </c>
      <c r="B22" s="41" t="s">
        <v>120</v>
      </c>
      <c r="C22" s="42"/>
      <c r="D22" s="44"/>
      <c r="E22" s="43"/>
      <c r="F22" s="43" t="s">
        <v>121</v>
      </c>
      <c r="G22" s="43" t="s">
        <v>122</v>
      </c>
      <c r="H22" s="44" t="s">
        <v>66</v>
      </c>
      <c r="I22" s="95" t="s">
        <v>123</v>
      </c>
      <c r="J22" s="41" t="s">
        <v>120</v>
      </c>
      <c r="K22" s="96" t="str">
        <f t="shared" si="1"/>
        <v>不一致</v>
      </c>
      <c r="L22" s="97" t="s">
        <v>858</v>
      </c>
      <c r="M22" s="98" t="s">
        <v>124</v>
      </c>
      <c r="N22" s="99"/>
      <c r="O22" s="100" t="s">
        <v>120</v>
      </c>
      <c r="P22" s="43" t="str">
        <f>IF(F22:F228=Q22:Q228,"一致","不一致")</f>
        <v>不一致</v>
      </c>
      <c r="Q22" s="112" t="s">
        <v>99</v>
      </c>
      <c r="R22" s="108">
        <v>32</v>
      </c>
    </row>
    <row r="23" ht="60" spans="1:18">
      <c r="A23" s="18">
        <v>14</v>
      </c>
      <c r="B23" s="19" t="s">
        <v>125</v>
      </c>
      <c r="C23" s="20"/>
      <c r="D23" s="23"/>
      <c r="E23" s="21"/>
      <c r="F23" s="21" t="s">
        <v>126</v>
      </c>
      <c r="G23" s="21"/>
      <c r="H23" s="23" t="s">
        <v>66</v>
      </c>
      <c r="I23" s="58" t="s">
        <v>127</v>
      </c>
      <c r="J23" s="23" t="s">
        <v>125</v>
      </c>
      <c r="K23" s="76" t="str">
        <f t="shared" si="1"/>
        <v>市级系统无</v>
      </c>
      <c r="L23" s="60" t="s">
        <v>76</v>
      </c>
      <c r="M23" s="77" t="s">
        <v>76</v>
      </c>
      <c r="N23" s="62"/>
      <c r="O23" s="63" t="s">
        <v>125</v>
      </c>
      <c r="P23" s="21" t="str">
        <f>IF(F23:F229=Q23:Q229,"一致","不一致")</f>
        <v>不一致</v>
      </c>
      <c r="Q23" s="107" t="s">
        <v>124</v>
      </c>
      <c r="R23" s="108" t="s">
        <v>76</v>
      </c>
    </row>
    <row r="24" ht="90.75" spans="1:18">
      <c r="A24" s="18">
        <v>15</v>
      </c>
      <c r="B24" s="24" t="s">
        <v>128</v>
      </c>
      <c r="C24" s="25"/>
      <c r="D24" s="28"/>
      <c r="E24" s="26"/>
      <c r="F24" s="26" t="s">
        <v>129</v>
      </c>
      <c r="G24" s="26"/>
      <c r="H24" s="28" t="s">
        <v>66</v>
      </c>
      <c r="I24" s="64" t="s">
        <v>130</v>
      </c>
      <c r="J24" s="28" t="s">
        <v>128</v>
      </c>
      <c r="K24" s="81" t="str">
        <f t="shared" si="1"/>
        <v>一致</v>
      </c>
      <c r="L24" s="82" t="s">
        <v>859</v>
      </c>
      <c r="M24" s="83" t="s">
        <v>129</v>
      </c>
      <c r="N24" s="84"/>
      <c r="O24" s="69" t="s">
        <v>128</v>
      </c>
      <c r="P24" s="26" t="str">
        <f>IF(F24:F230=Q24:Q230,"一致","不一致")</f>
        <v>不一致</v>
      </c>
      <c r="Q24" s="109" t="s">
        <v>27</v>
      </c>
      <c r="R24" s="108" t="s">
        <v>129</v>
      </c>
    </row>
    <row r="25" ht="30.75" spans="1:18">
      <c r="A25" s="18">
        <v>17</v>
      </c>
      <c r="B25" s="41" t="s">
        <v>131</v>
      </c>
      <c r="C25" s="42"/>
      <c r="D25" s="44"/>
      <c r="E25" s="43" t="s">
        <v>65</v>
      </c>
      <c r="F25" s="43" t="s">
        <v>65</v>
      </c>
      <c r="G25" s="43"/>
      <c r="H25" s="43"/>
      <c r="I25" s="95" t="s">
        <v>133</v>
      </c>
      <c r="J25" s="41" t="s">
        <v>131</v>
      </c>
      <c r="K25" s="96" t="str">
        <f t="shared" si="1"/>
        <v>不一致</v>
      </c>
      <c r="L25" s="97" t="s">
        <v>846</v>
      </c>
      <c r="M25" s="98" t="s">
        <v>17</v>
      </c>
      <c r="N25" s="99"/>
      <c r="O25" s="100" t="s">
        <v>131</v>
      </c>
      <c r="P25" s="43" t="str">
        <f>IF(F25:F231=Q25:Q231,"一致","不一致")</f>
        <v>不一致</v>
      </c>
      <c r="Q25" s="112" t="s">
        <v>132</v>
      </c>
      <c r="R25" s="108">
        <v>2</v>
      </c>
    </row>
    <row r="26" ht="120" spans="1:18">
      <c r="A26" s="18">
        <v>18</v>
      </c>
      <c r="B26" s="19" t="s">
        <v>134</v>
      </c>
      <c r="C26" s="20"/>
      <c r="D26" s="23"/>
      <c r="E26" s="21"/>
      <c r="F26" s="21" t="s">
        <v>135</v>
      </c>
      <c r="G26" s="21" t="s">
        <v>136</v>
      </c>
      <c r="H26" s="23" t="s">
        <v>66</v>
      </c>
      <c r="I26" s="58" t="s">
        <v>138</v>
      </c>
      <c r="J26" s="23" t="s">
        <v>134</v>
      </c>
      <c r="K26" s="76" t="str">
        <f t="shared" si="1"/>
        <v>一致</v>
      </c>
      <c r="L26" s="60" t="s">
        <v>860</v>
      </c>
      <c r="M26" s="77" t="s">
        <v>135</v>
      </c>
      <c r="N26" s="62"/>
      <c r="O26" s="63" t="s">
        <v>134</v>
      </c>
      <c r="P26" s="21" t="s">
        <v>137</v>
      </c>
      <c r="Q26" s="107" t="s">
        <v>136</v>
      </c>
      <c r="R26" s="108" t="s">
        <v>135</v>
      </c>
    </row>
    <row r="27" ht="90" spans="1:18">
      <c r="A27" s="18">
        <v>19</v>
      </c>
      <c r="B27" s="24" t="s">
        <v>139</v>
      </c>
      <c r="C27" s="25"/>
      <c r="D27" s="28"/>
      <c r="E27" s="26"/>
      <c r="F27" s="26" t="s">
        <v>140</v>
      </c>
      <c r="G27" s="26" t="s">
        <v>141</v>
      </c>
      <c r="H27" s="28" t="s">
        <v>66</v>
      </c>
      <c r="I27" s="64" t="s">
        <v>143</v>
      </c>
      <c r="J27" s="28" t="s">
        <v>139</v>
      </c>
      <c r="K27" s="78" t="str">
        <f t="shared" si="1"/>
        <v>市级系统无</v>
      </c>
      <c r="L27" s="66" t="s">
        <v>76</v>
      </c>
      <c r="M27" s="79" t="s">
        <v>76</v>
      </c>
      <c r="N27" s="80"/>
      <c r="O27" s="69" t="s">
        <v>139</v>
      </c>
      <c r="P27" s="26" t="str">
        <f>IF(F27:F232=Q27:Q232,"一致","不一致")</f>
        <v>不一致</v>
      </c>
      <c r="Q27" s="109" t="s">
        <v>142</v>
      </c>
      <c r="R27" s="108" t="s">
        <v>76</v>
      </c>
    </row>
    <row r="28" ht="30" spans="1:18">
      <c r="A28" s="18">
        <v>21</v>
      </c>
      <c r="B28" s="24" t="s">
        <v>144</v>
      </c>
      <c r="C28" s="25"/>
      <c r="D28" s="28"/>
      <c r="E28" s="26"/>
      <c r="F28" s="26" t="s">
        <v>145</v>
      </c>
      <c r="G28" s="26" t="s">
        <v>146</v>
      </c>
      <c r="H28" s="28" t="s">
        <v>66</v>
      </c>
      <c r="I28" s="64" t="s">
        <v>147</v>
      </c>
      <c r="J28" s="28" t="s">
        <v>144</v>
      </c>
      <c r="K28" s="78" t="str">
        <f t="shared" si="1"/>
        <v>市级系统无</v>
      </c>
      <c r="L28" s="66" t="s">
        <v>76</v>
      </c>
      <c r="M28" s="79" t="s">
        <v>76</v>
      </c>
      <c r="N28" s="80"/>
      <c r="O28" s="69" t="s">
        <v>144</v>
      </c>
      <c r="P28" s="26" t="str">
        <f>IF(F28:F234=Q28:Q234,"一致","不一致")</f>
        <v>不一致</v>
      </c>
      <c r="Q28" s="109" t="s">
        <v>70</v>
      </c>
      <c r="R28" s="108" t="s">
        <v>76</v>
      </c>
    </row>
    <row r="29" ht="30" spans="1:18">
      <c r="A29" s="18">
        <v>22</v>
      </c>
      <c r="B29" s="24" t="s">
        <v>148</v>
      </c>
      <c r="C29" s="25"/>
      <c r="D29" s="28"/>
      <c r="E29" s="26"/>
      <c r="F29" s="26" t="s">
        <v>149</v>
      </c>
      <c r="G29" s="26" t="s">
        <v>146</v>
      </c>
      <c r="H29" s="28" t="s">
        <v>66</v>
      </c>
      <c r="I29" s="64"/>
      <c r="J29" s="28" t="s">
        <v>148</v>
      </c>
      <c r="K29" s="78" t="str">
        <f t="shared" si="1"/>
        <v>市级系统无</v>
      </c>
      <c r="L29" s="66" t="s">
        <v>76</v>
      </c>
      <c r="M29" s="79" t="s">
        <v>76</v>
      </c>
      <c r="N29" s="80"/>
      <c r="O29" s="69" t="s">
        <v>148</v>
      </c>
      <c r="P29" s="26" t="str">
        <f>IF(F29:F235=Q29:Q235,"一致","不一致")</f>
        <v>不一致</v>
      </c>
      <c r="Q29" s="109" t="s">
        <v>70</v>
      </c>
      <c r="R29" s="108" t="s">
        <v>76</v>
      </c>
    </row>
    <row r="30" ht="90" spans="1:18">
      <c r="A30" s="18">
        <v>23</v>
      </c>
      <c r="B30" s="24" t="s">
        <v>150</v>
      </c>
      <c r="C30" s="25"/>
      <c r="D30" s="28"/>
      <c r="E30" s="26"/>
      <c r="F30" s="26" t="s">
        <v>151</v>
      </c>
      <c r="G30" s="26" t="s">
        <v>152</v>
      </c>
      <c r="H30" s="28" t="s">
        <v>66</v>
      </c>
      <c r="I30" s="64"/>
      <c r="J30" s="28" t="s">
        <v>150</v>
      </c>
      <c r="K30" s="78" t="str">
        <f t="shared" si="1"/>
        <v>一致</v>
      </c>
      <c r="L30" s="66" t="s">
        <v>861</v>
      </c>
      <c r="M30" s="101" t="s">
        <v>151</v>
      </c>
      <c r="N30" s="80"/>
      <c r="O30" s="69" t="s">
        <v>150</v>
      </c>
      <c r="P30" s="26" t="s">
        <v>137</v>
      </c>
      <c r="Q30" s="109" t="s">
        <v>153</v>
      </c>
      <c r="R30" s="108">
        <v>19</v>
      </c>
    </row>
    <row r="31" ht="45" spans="1:18">
      <c r="A31" s="18">
        <v>24</v>
      </c>
      <c r="B31" s="24" t="s">
        <v>155</v>
      </c>
      <c r="C31" s="25"/>
      <c r="D31" s="28"/>
      <c r="E31" s="26"/>
      <c r="F31" s="26" t="s">
        <v>156</v>
      </c>
      <c r="G31" s="26" t="s">
        <v>157</v>
      </c>
      <c r="H31" s="28" t="s">
        <v>66</v>
      </c>
      <c r="I31" s="64"/>
      <c r="J31" s="28" t="s">
        <v>155</v>
      </c>
      <c r="K31" s="78" t="str">
        <f t="shared" si="1"/>
        <v>一致</v>
      </c>
      <c r="L31" s="66" t="s">
        <v>862</v>
      </c>
      <c r="M31" s="101" t="s">
        <v>156</v>
      </c>
      <c r="N31" s="80"/>
      <c r="O31" s="69" t="s">
        <v>155</v>
      </c>
      <c r="P31" s="26" t="s">
        <v>137</v>
      </c>
      <c r="Q31" s="109" t="s">
        <v>158</v>
      </c>
      <c r="R31" s="108">
        <v>20</v>
      </c>
    </row>
    <row r="32" ht="45" spans="1:18">
      <c r="A32" s="18">
        <v>25</v>
      </c>
      <c r="B32" s="24" t="s">
        <v>160</v>
      </c>
      <c r="C32" s="25"/>
      <c r="D32" s="28"/>
      <c r="E32" s="26"/>
      <c r="F32" s="26" t="s">
        <v>161</v>
      </c>
      <c r="G32" s="26" t="s">
        <v>162</v>
      </c>
      <c r="H32" s="28" t="s">
        <v>66</v>
      </c>
      <c r="I32" s="64"/>
      <c r="J32" s="28" t="s">
        <v>160</v>
      </c>
      <c r="K32" s="78" t="str">
        <f t="shared" si="1"/>
        <v>一致</v>
      </c>
      <c r="L32" s="66" t="s">
        <v>863</v>
      </c>
      <c r="M32" s="101" t="s">
        <v>161</v>
      </c>
      <c r="N32" s="80"/>
      <c r="O32" s="69" t="s">
        <v>160</v>
      </c>
      <c r="P32" s="26" t="s">
        <v>137</v>
      </c>
      <c r="Q32" s="109" t="s">
        <v>163</v>
      </c>
      <c r="R32" s="108">
        <v>21</v>
      </c>
    </row>
    <row r="33" ht="30" spans="1:18">
      <c r="A33" s="18">
        <v>26</v>
      </c>
      <c r="B33" s="24" t="s">
        <v>165</v>
      </c>
      <c r="C33" s="25"/>
      <c r="D33" s="28"/>
      <c r="E33" s="26" t="s">
        <v>166</v>
      </c>
      <c r="F33" s="26" t="s">
        <v>167</v>
      </c>
      <c r="G33" s="26" t="s">
        <v>168</v>
      </c>
      <c r="H33" s="28" t="s">
        <v>66</v>
      </c>
      <c r="I33" s="64" t="s">
        <v>169</v>
      </c>
      <c r="J33" s="28" t="s">
        <v>165</v>
      </c>
      <c r="K33" s="78" t="str">
        <f t="shared" si="1"/>
        <v>市级系统无</v>
      </c>
      <c r="L33" s="66" t="s">
        <v>76</v>
      </c>
      <c r="M33" s="79" t="s">
        <v>76</v>
      </c>
      <c r="N33" s="80"/>
      <c r="O33" s="69" t="s">
        <v>165</v>
      </c>
      <c r="P33" s="26" t="str">
        <f>IF(F33:F239=Q33:Q239,"一致","不一致")</f>
        <v>不一致</v>
      </c>
      <c r="Q33" s="109" t="s">
        <v>70</v>
      </c>
      <c r="R33" s="108" t="s">
        <v>76</v>
      </c>
    </row>
    <row r="34" ht="30" spans="1:18">
      <c r="A34" s="18">
        <v>27</v>
      </c>
      <c r="B34" s="24" t="s">
        <v>170</v>
      </c>
      <c r="C34" s="25"/>
      <c r="D34" s="28"/>
      <c r="E34" s="26"/>
      <c r="F34" s="45" t="s">
        <v>171</v>
      </c>
      <c r="G34" s="26" t="s">
        <v>172</v>
      </c>
      <c r="H34" s="28" t="s">
        <v>66</v>
      </c>
      <c r="I34" s="64"/>
      <c r="J34" s="28" t="s">
        <v>170</v>
      </c>
      <c r="K34" s="78" t="str">
        <f t="shared" si="1"/>
        <v>市级系统无</v>
      </c>
      <c r="L34" s="66" t="s">
        <v>76</v>
      </c>
      <c r="M34" s="79" t="s">
        <v>76</v>
      </c>
      <c r="N34" s="80"/>
      <c r="O34" s="69" t="s">
        <v>170</v>
      </c>
      <c r="P34" s="26" t="str">
        <f t="shared" ref="P34:P49" si="2">IF(F34:F241=Q34:Q241,"一致","不一致")</f>
        <v>不一致</v>
      </c>
      <c r="Q34" s="109" t="s">
        <v>70</v>
      </c>
      <c r="R34" s="108" t="s">
        <v>76</v>
      </c>
    </row>
    <row r="35" ht="30" spans="1:18">
      <c r="A35" s="18">
        <v>28</v>
      </c>
      <c r="B35" s="24" t="s">
        <v>173</v>
      </c>
      <c r="C35" s="25"/>
      <c r="D35" s="28"/>
      <c r="E35" s="26"/>
      <c r="F35" s="45"/>
      <c r="G35" s="26" t="s">
        <v>174</v>
      </c>
      <c r="H35" s="28" t="s">
        <v>66</v>
      </c>
      <c r="I35" s="64"/>
      <c r="J35" s="28" t="s">
        <v>173</v>
      </c>
      <c r="K35" s="78" t="str">
        <f t="shared" si="1"/>
        <v>市级系统无</v>
      </c>
      <c r="L35" s="66" t="s">
        <v>76</v>
      </c>
      <c r="M35" s="79" t="s">
        <v>76</v>
      </c>
      <c r="N35" s="80"/>
      <c r="O35" s="69" t="s">
        <v>173</v>
      </c>
      <c r="P35" s="26" t="str">
        <f t="shared" si="2"/>
        <v>不一致</v>
      </c>
      <c r="Q35" s="109" t="s">
        <v>70</v>
      </c>
      <c r="R35" s="108" t="s">
        <v>76</v>
      </c>
    </row>
    <row r="36" ht="30" spans="1:18">
      <c r="A36" s="18">
        <v>29</v>
      </c>
      <c r="B36" s="24" t="s">
        <v>175</v>
      </c>
      <c r="C36" s="25"/>
      <c r="D36" s="28"/>
      <c r="E36" s="26"/>
      <c r="F36" s="45"/>
      <c r="G36" s="26" t="s">
        <v>176</v>
      </c>
      <c r="H36" s="28" t="s">
        <v>66</v>
      </c>
      <c r="I36" s="64"/>
      <c r="J36" s="28" t="s">
        <v>175</v>
      </c>
      <c r="K36" s="78" t="str">
        <f t="shared" si="1"/>
        <v>市级系统无</v>
      </c>
      <c r="L36" s="66" t="s">
        <v>76</v>
      </c>
      <c r="M36" s="79" t="s">
        <v>76</v>
      </c>
      <c r="N36" s="80"/>
      <c r="O36" s="69" t="s">
        <v>175</v>
      </c>
      <c r="P36" s="26" t="str">
        <f t="shared" si="2"/>
        <v>不一致</v>
      </c>
      <c r="Q36" s="109" t="s">
        <v>70</v>
      </c>
      <c r="R36" s="108" t="s">
        <v>76</v>
      </c>
    </row>
    <row r="37" ht="30" spans="1:18">
      <c r="A37" s="18">
        <v>30</v>
      </c>
      <c r="B37" s="24" t="s">
        <v>177</v>
      </c>
      <c r="C37" s="25"/>
      <c r="D37" s="28"/>
      <c r="E37" s="26"/>
      <c r="F37" s="45"/>
      <c r="G37" s="26" t="s">
        <v>178</v>
      </c>
      <c r="H37" s="28" t="s">
        <v>66</v>
      </c>
      <c r="I37" s="64"/>
      <c r="J37" s="28" t="s">
        <v>177</v>
      </c>
      <c r="K37" s="78" t="str">
        <f t="shared" si="1"/>
        <v>市级系统无</v>
      </c>
      <c r="L37" s="66" t="s">
        <v>76</v>
      </c>
      <c r="M37" s="79" t="s">
        <v>76</v>
      </c>
      <c r="N37" s="80"/>
      <c r="O37" s="69" t="s">
        <v>177</v>
      </c>
      <c r="P37" s="26" t="str">
        <f t="shared" si="2"/>
        <v>不一致</v>
      </c>
      <c r="Q37" s="109" t="s">
        <v>70</v>
      </c>
      <c r="R37" s="108" t="s">
        <v>76</v>
      </c>
    </row>
    <row r="38" ht="30" spans="1:18">
      <c r="A38" s="18">
        <v>31</v>
      </c>
      <c r="B38" s="24" t="s">
        <v>179</v>
      </c>
      <c r="C38" s="25"/>
      <c r="D38" s="28"/>
      <c r="E38" s="26"/>
      <c r="F38" s="45"/>
      <c r="G38" s="26" t="s">
        <v>180</v>
      </c>
      <c r="H38" s="28" t="s">
        <v>66</v>
      </c>
      <c r="I38" s="64"/>
      <c r="J38" s="28" t="s">
        <v>179</v>
      </c>
      <c r="K38" s="78" t="str">
        <f t="shared" si="1"/>
        <v>市级系统无</v>
      </c>
      <c r="L38" s="66" t="s">
        <v>76</v>
      </c>
      <c r="M38" s="79" t="s">
        <v>76</v>
      </c>
      <c r="N38" s="80"/>
      <c r="O38" s="69" t="s">
        <v>179</v>
      </c>
      <c r="P38" s="26" t="str">
        <f t="shared" si="2"/>
        <v>不一致</v>
      </c>
      <c r="Q38" s="109" t="s">
        <v>70</v>
      </c>
      <c r="R38" s="108" t="s">
        <v>76</v>
      </c>
    </row>
    <row r="39" ht="30" spans="1:18">
      <c r="A39" s="18">
        <v>32</v>
      </c>
      <c r="B39" s="24" t="s">
        <v>181</v>
      </c>
      <c r="C39" s="25"/>
      <c r="D39" s="28"/>
      <c r="E39" s="26"/>
      <c r="F39" s="26" t="s">
        <v>182</v>
      </c>
      <c r="G39" s="26" t="s">
        <v>168</v>
      </c>
      <c r="H39" s="28" t="s">
        <v>66</v>
      </c>
      <c r="I39" s="64" t="s">
        <v>183</v>
      </c>
      <c r="J39" s="28" t="s">
        <v>181</v>
      </c>
      <c r="K39" s="78" t="str">
        <f t="shared" si="1"/>
        <v>市级系统无</v>
      </c>
      <c r="L39" s="66" t="s">
        <v>76</v>
      </c>
      <c r="M39" s="79" t="s">
        <v>76</v>
      </c>
      <c r="N39" s="80"/>
      <c r="O39" s="69" t="s">
        <v>181</v>
      </c>
      <c r="P39" s="26" t="str">
        <f t="shared" si="2"/>
        <v>不一致</v>
      </c>
      <c r="Q39" s="109" t="s">
        <v>70</v>
      </c>
      <c r="R39" s="108" t="s">
        <v>76</v>
      </c>
    </row>
    <row r="40" ht="30" spans="1:18">
      <c r="A40" s="18">
        <v>33</v>
      </c>
      <c r="B40" s="24" t="s">
        <v>184</v>
      </c>
      <c r="C40" s="25"/>
      <c r="D40" s="28"/>
      <c r="E40" s="26"/>
      <c r="F40" s="26" t="s">
        <v>185</v>
      </c>
      <c r="G40" s="26"/>
      <c r="H40" s="28" t="s">
        <v>66</v>
      </c>
      <c r="I40" s="64"/>
      <c r="J40" s="28" t="s">
        <v>184</v>
      </c>
      <c r="K40" s="78" t="str">
        <f t="shared" si="1"/>
        <v>市级系统无</v>
      </c>
      <c r="L40" s="66" t="s">
        <v>76</v>
      </c>
      <c r="M40" s="79" t="s">
        <v>76</v>
      </c>
      <c r="N40" s="80"/>
      <c r="O40" s="69" t="s">
        <v>184</v>
      </c>
      <c r="P40" s="26" t="str">
        <f t="shared" si="2"/>
        <v>不一致</v>
      </c>
      <c r="Q40" s="109" t="s">
        <v>70</v>
      </c>
      <c r="R40" s="108" t="s">
        <v>76</v>
      </c>
    </row>
    <row r="41" ht="30" spans="1:18">
      <c r="A41" s="18">
        <v>34</v>
      </c>
      <c r="B41" s="24" t="s">
        <v>186</v>
      </c>
      <c r="C41" s="25"/>
      <c r="D41" s="28"/>
      <c r="E41" s="26"/>
      <c r="F41" s="26" t="s">
        <v>187</v>
      </c>
      <c r="G41" s="26" t="s">
        <v>168</v>
      </c>
      <c r="H41" s="28" t="s">
        <v>66</v>
      </c>
      <c r="I41" s="64" t="s">
        <v>188</v>
      </c>
      <c r="J41" s="28" t="s">
        <v>186</v>
      </c>
      <c r="K41" s="78" t="str">
        <f t="shared" si="1"/>
        <v>市级系统无</v>
      </c>
      <c r="L41" s="66" t="s">
        <v>76</v>
      </c>
      <c r="M41" s="79" t="s">
        <v>76</v>
      </c>
      <c r="N41" s="80"/>
      <c r="O41" s="69" t="s">
        <v>186</v>
      </c>
      <c r="P41" s="26" t="str">
        <f t="shared" si="2"/>
        <v>不一致</v>
      </c>
      <c r="Q41" s="109" t="s">
        <v>70</v>
      </c>
      <c r="R41" s="108" t="s">
        <v>76</v>
      </c>
    </row>
    <row r="42" ht="30.75" spans="1:18">
      <c r="A42" s="18">
        <v>35</v>
      </c>
      <c r="B42" s="24" t="s">
        <v>189</v>
      </c>
      <c r="C42" s="25"/>
      <c r="D42" s="28"/>
      <c r="E42" s="26"/>
      <c r="F42" s="26" t="s">
        <v>190</v>
      </c>
      <c r="G42" s="26"/>
      <c r="H42" s="28" t="s">
        <v>66</v>
      </c>
      <c r="I42" s="64"/>
      <c r="J42" s="28" t="s">
        <v>189</v>
      </c>
      <c r="K42" s="81" t="str">
        <f t="shared" si="1"/>
        <v>市级系统无</v>
      </c>
      <c r="L42" s="82" t="s">
        <v>76</v>
      </c>
      <c r="M42" s="83" t="s">
        <v>76</v>
      </c>
      <c r="N42" s="84"/>
      <c r="O42" s="69" t="s">
        <v>189</v>
      </c>
      <c r="P42" s="26" t="str">
        <f t="shared" si="2"/>
        <v>不一致</v>
      </c>
      <c r="Q42" s="109" t="s">
        <v>70</v>
      </c>
      <c r="R42" s="108" t="s">
        <v>76</v>
      </c>
    </row>
    <row r="43" ht="45" spans="1:18">
      <c r="A43" s="18">
        <v>36</v>
      </c>
      <c r="B43" s="36" t="s">
        <v>191</v>
      </c>
      <c r="C43" s="37"/>
      <c r="D43" s="40"/>
      <c r="E43" s="38"/>
      <c r="F43" s="38" t="s">
        <v>192</v>
      </c>
      <c r="G43" s="38" t="s">
        <v>193</v>
      </c>
      <c r="H43" s="40" t="s">
        <v>66</v>
      </c>
      <c r="I43" s="85" t="s">
        <v>195</v>
      </c>
      <c r="J43" s="36" t="s">
        <v>191</v>
      </c>
      <c r="K43" s="86" t="str">
        <f t="shared" si="1"/>
        <v>不一致</v>
      </c>
      <c r="L43" s="87" t="s">
        <v>864</v>
      </c>
      <c r="M43" s="88" t="s">
        <v>101</v>
      </c>
      <c r="N43" s="89" t="s">
        <v>196</v>
      </c>
      <c r="O43" s="90" t="s">
        <v>191</v>
      </c>
      <c r="P43" s="38" t="str">
        <f t="shared" si="2"/>
        <v>不一致</v>
      </c>
      <c r="Q43" s="111" t="s">
        <v>194</v>
      </c>
      <c r="R43" s="108" t="s">
        <v>196</v>
      </c>
    </row>
    <row r="44" ht="120" spans="1:18">
      <c r="A44" s="18">
        <v>37</v>
      </c>
      <c r="B44" s="24" t="s">
        <v>197</v>
      </c>
      <c r="C44" s="25"/>
      <c r="D44" s="28"/>
      <c r="E44" s="26"/>
      <c r="F44" s="26" t="s">
        <v>198</v>
      </c>
      <c r="G44" s="45" t="s">
        <v>199</v>
      </c>
      <c r="H44" s="28" t="s">
        <v>66</v>
      </c>
      <c r="I44" s="64" t="s">
        <v>200</v>
      </c>
      <c r="J44" s="24" t="s">
        <v>197</v>
      </c>
      <c r="K44" s="65" t="str">
        <f t="shared" si="1"/>
        <v>不一致</v>
      </c>
      <c r="L44" s="66" t="s">
        <v>865</v>
      </c>
      <c r="M44" s="67" t="s">
        <v>201</v>
      </c>
      <c r="N44" s="80" t="s">
        <v>202</v>
      </c>
      <c r="O44" s="69" t="s">
        <v>197</v>
      </c>
      <c r="P44" s="26" t="str">
        <f t="shared" si="2"/>
        <v>不一致</v>
      </c>
      <c r="Q44" s="109" t="s">
        <v>70</v>
      </c>
      <c r="R44" s="108" t="s">
        <v>202</v>
      </c>
    </row>
    <row r="45" ht="135.75" spans="1:18">
      <c r="A45" s="18">
        <v>38</v>
      </c>
      <c r="B45" s="29" t="s">
        <v>203</v>
      </c>
      <c r="C45" s="30"/>
      <c r="D45" s="33"/>
      <c r="E45" s="31"/>
      <c r="F45" s="31"/>
      <c r="G45" s="46" t="s">
        <v>204</v>
      </c>
      <c r="H45" s="33" t="s">
        <v>66</v>
      </c>
      <c r="I45" s="70" t="s">
        <v>205</v>
      </c>
      <c r="J45" s="29" t="s">
        <v>203</v>
      </c>
      <c r="K45" s="71" t="str">
        <f t="shared" si="1"/>
        <v>不一致</v>
      </c>
      <c r="L45" s="72" t="s">
        <v>865</v>
      </c>
      <c r="M45" s="73" t="s">
        <v>201</v>
      </c>
      <c r="N45" s="74" t="s">
        <v>202</v>
      </c>
      <c r="O45" s="75" t="s">
        <v>203</v>
      </c>
      <c r="P45" s="31" t="str">
        <f t="shared" si="2"/>
        <v>不一致</v>
      </c>
      <c r="Q45" s="110" t="s">
        <v>70</v>
      </c>
      <c r="R45" s="108" t="s">
        <v>202</v>
      </c>
    </row>
    <row r="46" ht="30.75" spans="1:18">
      <c r="A46" s="18">
        <v>39</v>
      </c>
      <c r="B46" s="19" t="s">
        <v>206</v>
      </c>
      <c r="C46" s="20"/>
      <c r="D46" s="23"/>
      <c r="E46" s="21" t="s">
        <v>29</v>
      </c>
      <c r="F46" s="21" t="s">
        <v>187</v>
      </c>
      <c r="G46" s="21" t="s">
        <v>168</v>
      </c>
      <c r="H46" s="23" t="s">
        <v>66</v>
      </c>
      <c r="I46" s="58"/>
      <c r="J46" s="23" t="s">
        <v>206</v>
      </c>
      <c r="K46" s="91" t="str">
        <f t="shared" si="1"/>
        <v>一致</v>
      </c>
      <c r="L46" s="92" t="s">
        <v>866</v>
      </c>
      <c r="M46" s="93" t="s">
        <v>187</v>
      </c>
      <c r="N46" s="94"/>
      <c r="O46" s="63" t="s">
        <v>206</v>
      </c>
      <c r="P46" s="21" t="str">
        <f t="shared" si="2"/>
        <v>一致</v>
      </c>
      <c r="Q46" s="107" t="s">
        <v>187</v>
      </c>
      <c r="R46" s="108">
        <v>49</v>
      </c>
    </row>
    <row r="47" ht="45" spans="1:18">
      <c r="A47" s="18">
        <v>40</v>
      </c>
      <c r="B47" s="36" t="s">
        <v>207</v>
      </c>
      <c r="C47" s="37"/>
      <c r="D47" s="40"/>
      <c r="E47" s="38"/>
      <c r="F47" s="38" t="s">
        <v>208</v>
      </c>
      <c r="G47" s="38"/>
      <c r="H47" s="40" t="s">
        <v>66</v>
      </c>
      <c r="I47" s="85" t="s">
        <v>209</v>
      </c>
      <c r="J47" s="36" t="s">
        <v>207</v>
      </c>
      <c r="K47" s="86" t="str">
        <f t="shared" si="1"/>
        <v>不一致</v>
      </c>
      <c r="L47" s="87" t="s">
        <v>867</v>
      </c>
      <c r="M47" s="88" t="s">
        <v>61</v>
      </c>
      <c r="N47" s="89"/>
      <c r="O47" s="90" t="s">
        <v>207</v>
      </c>
      <c r="P47" s="38" t="str">
        <f t="shared" si="2"/>
        <v>不一致</v>
      </c>
      <c r="Q47" s="111" t="s">
        <v>70</v>
      </c>
      <c r="R47" s="108">
        <v>59</v>
      </c>
    </row>
    <row r="48" ht="15" spans="1:18">
      <c r="A48" s="18">
        <v>41</v>
      </c>
      <c r="B48" s="24" t="s">
        <v>210</v>
      </c>
      <c r="C48" s="25"/>
      <c r="D48" s="28"/>
      <c r="E48" s="26"/>
      <c r="F48" s="26" t="s">
        <v>190</v>
      </c>
      <c r="G48" s="26"/>
      <c r="H48" s="28" t="s">
        <v>66</v>
      </c>
      <c r="I48" s="64"/>
      <c r="J48" s="24" t="s">
        <v>210</v>
      </c>
      <c r="K48" s="65" t="str">
        <f t="shared" si="1"/>
        <v>一致</v>
      </c>
      <c r="L48" s="66" t="s">
        <v>866</v>
      </c>
      <c r="M48" s="67" t="s">
        <v>190</v>
      </c>
      <c r="N48" s="80"/>
      <c r="O48" s="69" t="s">
        <v>210</v>
      </c>
      <c r="P48" s="26" t="str">
        <f t="shared" si="2"/>
        <v>一致</v>
      </c>
      <c r="Q48" s="109" t="s">
        <v>190</v>
      </c>
      <c r="R48" s="108">
        <v>49</v>
      </c>
    </row>
    <row r="49" ht="45" spans="1:18">
      <c r="A49" s="18">
        <v>42</v>
      </c>
      <c r="B49" s="24" t="s">
        <v>211</v>
      </c>
      <c r="C49" s="25"/>
      <c r="D49" s="28"/>
      <c r="E49" s="26"/>
      <c r="F49" s="26" t="s">
        <v>212</v>
      </c>
      <c r="G49" s="26" t="s">
        <v>213</v>
      </c>
      <c r="H49" s="28" t="s">
        <v>66</v>
      </c>
      <c r="I49" s="64" t="s">
        <v>195</v>
      </c>
      <c r="J49" s="24" t="s">
        <v>211</v>
      </c>
      <c r="K49" s="65" t="str">
        <f t="shared" si="1"/>
        <v>不一致</v>
      </c>
      <c r="L49" s="66" t="s">
        <v>864</v>
      </c>
      <c r="M49" s="67" t="s">
        <v>101</v>
      </c>
      <c r="N49" s="80" t="s">
        <v>196</v>
      </c>
      <c r="O49" s="69" t="s">
        <v>211</v>
      </c>
      <c r="P49" s="26" t="str">
        <f t="shared" si="2"/>
        <v>不一致</v>
      </c>
      <c r="Q49" s="109" t="s">
        <v>70</v>
      </c>
      <c r="R49" s="108" t="s">
        <v>196</v>
      </c>
    </row>
    <row r="50" ht="15" spans="1:18">
      <c r="A50" s="18">
        <v>43</v>
      </c>
      <c r="B50" s="24" t="s">
        <v>214</v>
      </c>
      <c r="C50" s="25"/>
      <c r="D50" s="28"/>
      <c r="E50" s="26"/>
      <c r="F50" s="26" t="s">
        <v>215</v>
      </c>
      <c r="G50" s="26" t="s">
        <v>216</v>
      </c>
      <c r="H50" s="28" t="s">
        <v>66</v>
      </c>
      <c r="I50" s="64"/>
      <c r="J50" s="24" t="s">
        <v>214</v>
      </c>
      <c r="K50" s="65" t="str">
        <f t="shared" si="1"/>
        <v>不一致</v>
      </c>
      <c r="L50" s="66" t="s">
        <v>868</v>
      </c>
      <c r="M50" s="67" t="s">
        <v>217</v>
      </c>
      <c r="N50" s="80"/>
      <c r="O50" s="69" t="s">
        <v>214</v>
      </c>
      <c r="P50" s="26" t="s">
        <v>218</v>
      </c>
      <c r="Q50" s="109" t="s">
        <v>217</v>
      </c>
      <c r="R50" s="108">
        <v>60</v>
      </c>
    </row>
    <row r="51" ht="120" spans="1:18">
      <c r="A51" s="18">
        <v>44</v>
      </c>
      <c r="B51" s="24" t="s">
        <v>219</v>
      </c>
      <c r="C51" s="25"/>
      <c r="D51" s="28"/>
      <c r="E51" s="26"/>
      <c r="F51" s="26"/>
      <c r="G51" s="26" t="s">
        <v>220</v>
      </c>
      <c r="H51" s="28" t="s">
        <v>66</v>
      </c>
      <c r="I51" s="64" t="s">
        <v>221</v>
      </c>
      <c r="J51" s="24" t="s">
        <v>219</v>
      </c>
      <c r="K51" s="65" t="str">
        <f t="shared" ref="K51:K58" si="3">IF(M51=$M$7,$M$7,IF(M51=G51,"一致","不一致"))</f>
        <v>一致</v>
      </c>
      <c r="L51" s="66" t="s">
        <v>869</v>
      </c>
      <c r="M51" s="67" t="s">
        <v>220</v>
      </c>
      <c r="N51" s="80"/>
      <c r="O51" s="69" t="s">
        <v>219</v>
      </c>
      <c r="P51" s="26" t="s">
        <v>137</v>
      </c>
      <c r="Q51" s="109" t="s">
        <v>220</v>
      </c>
      <c r="R51" s="108">
        <v>47</v>
      </c>
    </row>
    <row r="52" ht="120" spans="1:18">
      <c r="A52" s="18">
        <v>45</v>
      </c>
      <c r="B52" s="24" t="s">
        <v>222</v>
      </c>
      <c r="C52" s="25"/>
      <c r="D52" s="28"/>
      <c r="E52" s="26"/>
      <c r="F52" s="26"/>
      <c r="G52" s="26" t="s">
        <v>223</v>
      </c>
      <c r="H52" s="28" t="s">
        <v>66</v>
      </c>
      <c r="I52" s="64" t="s">
        <v>225</v>
      </c>
      <c r="J52" s="24" t="s">
        <v>222</v>
      </c>
      <c r="K52" s="65" t="str">
        <f t="shared" si="3"/>
        <v>不一致</v>
      </c>
      <c r="L52" s="66" t="s">
        <v>870</v>
      </c>
      <c r="M52" s="67" t="s">
        <v>224</v>
      </c>
      <c r="N52" s="80"/>
      <c r="O52" s="69" t="s">
        <v>222</v>
      </c>
      <c r="P52" s="26" t="str">
        <f>IF(F52:F259=Q52:Q259,"一致","不一致")</f>
        <v>不一致</v>
      </c>
      <c r="Q52" s="109" t="s">
        <v>224</v>
      </c>
      <c r="R52" s="108">
        <v>50</v>
      </c>
    </row>
    <row r="53" ht="30" spans="1:18">
      <c r="A53" s="18">
        <v>46</v>
      </c>
      <c r="B53" s="24" t="s">
        <v>226</v>
      </c>
      <c r="C53" s="25"/>
      <c r="D53" s="28"/>
      <c r="E53" s="26"/>
      <c r="F53" s="26"/>
      <c r="G53" s="26" t="s">
        <v>227</v>
      </c>
      <c r="H53" s="28" t="s">
        <v>66</v>
      </c>
      <c r="I53" s="64"/>
      <c r="J53" s="24" t="s">
        <v>226</v>
      </c>
      <c r="K53" s="65" t="str">
        <f t="shared" si="3"/>
        <v>不一致</v>
      </c>
      <c r="L53" s="66" t="s">
        <v>871</v>
      </c>
      <c r="M53" s="67" t="s">
        <v>228</v>
      </c>
      <c r="N53" s="80"/>
      <c r="O53" s="69" t="s">
        <v>226</v>
      </c>
      <c r="P53" s="26" t="s">
        <v>137</v>
      </c>
      <c r="Q53" s="109" t="s">
        <v>227</v>
      </c>
      <c r="R53" s="108">
        <v>52</v>
      </c>
    </row>
    <row r="54" ht="30" spans="1:18">
      <c r="A54" s="18">
        <v>47</v>
      </c>
      <c r="B54" s="24" t="s">
        <v>229</v>
      </c>
      <c r="C54" s="25"/>
      <c r="D54" s="28"/>
      <c r="E54" s="26"/>
      <c r="F54" s="26"/>
      <c r="G54" s="26" t="s">
        <v>230</v>
      </c>
      <c r="H54" s="28" t="s">
        <v>66</v>
      </c>
      <c r="I54" s="64"/>
      <c r="J54" s="24" t="s">
        <v>229</v>
      </c>
      <c r="K54" s="65" t="str">
        <f t="shared" si="3"/>
        <v>不一致</v>
      </c>
      <c r="L54" s="66" t="s">
        <v>871</v>
      </c>
      <c r="M54" s="67" t="s">
        <v>228</v>
      </c>
      <c r="N54" s="80"/>
      <c r="O54" s="69" t="s">
        <v>229</v>
      </c>
      <c r="P54" s="26" t="s">
        <v>137</v>
      </c>
      <c r="Q54" s="109" t="s">
        <v>230</v>
      </c>
      <c r="R54" s="108">
        <v>52</v>
      </c>
    </row>
    <row r="55" ht="30" spans="1:18">
      <c r="A55" s="18">
        <v>48</v>
      </c>
      <c r="B55" s="24" t="s">
        <v>231</v>
      </c>
      <c r="C55" s="25"/>
      <c r="D55" s="28"/>
      <c r="E55" s="26"/>
      <c r="F55" s="26"/>
      <c r="G55" s="26" t="s">
        <v>232</v>
      </c>
      <c r="H55" s="28" t="s">
        <v>66</v>
      </c>
      <c r="I55" s="64"/>
      <c r="J55" s="24" t="s">
        <v>231</v>
      </c>
      <c r="K55" s="65" t="str">
        <f t="shared" si="3"/>
        <v>不一致</v>
      </c>
      <c r="L55" s="66" t="s">
        <v>871</v>
      </c>
      <c r="M55" s="67" t="s">
        <v>228</v>
      </c>
      <c r="N55" s="80"/>
      <c r="O55" s="69" t="s">
        <v>231</v>
      </c>
      <c r="P55" s="26" t="str">
        <f>IF(F55:F262=Q55:Q262,"一致","不一致")</f>
        <v>不一致</v>
      </c>
      <c r="Q55" s="109" t="s">
        <v>233</v>
      </c>
      <c r="R55" s="108">
        <v>52</v>
      </c>
    </row>
    <row r="56" ht="15" spans="1:18">
      <c r="A56" s="18">
        <v>49</v>
      </c>
      <c r="B56" s="24" t="s">
        <v>234</v>
      </c>
      <c r="C56" s="25"/>
      <c r="D56" s="28"/>
      <c r="E56" s="26"/>
      <c r="F56" s="26"/>
      <c r="G56" s="26" t="s">
        <v>235</v>
      </c>
      <c r="H56" s="28" t="s">
        <v>66</v>
      </c>
      <c r="I56" s="64"/>
      <c r="J56" s="24" t="s">
        <v>234</v>
      </c>
      <c r="K56" s="65" t="str">
        <f t="shared" si="3"/>
        <v>不一致</v>
      </c>
      <c r="L56" s="66" t="s">
        <v>872</v>
      </c>
      <c r="M56" s="67" t="s">
        <v>237</v>
      </c>
      <c r="N56" s="80"/>
      <c r="O56" s="69" t="s">
        <v>234</v>
      </c>
      <c r="P56" s="26" t="str">
        <f>IF(F56:F263=Q56:Q263,"一致","不一致")</f>
        <v>不一致</v>
      </c>
      <c r="Q56" s="109" t="s">
        <v>236</v>
      </c>
      <c r="R56" s="108">
        <v>57</v>
      </c>
    </row>
    <row r="57" ht="15" spans="1:18">
      <c r="A57" s="18">
        <v>50</v>
      </c>
      <c r="B57" s="24" t="s">
        <v>238</v>
      </c>
      <c r="C57" s="25"/>
      <c r="D57" s="28"/>
      <c r="E57" s="26"/>
      <c r="F57" s="26"/>
      <c r="G57" s="26" t="s">
        <v>239</v>
      </c>
      <c r="H57" s="28" t="s">
        <v>66</v>
      </c>
      <c r="I57" s="64"/>
      <c r="J57" s="24" t="s">
        <v>238</v>
      </c>
      <c r="K57" s="65" t="str">
        <f t="shared" si="3"/>
        <v>不一致</v>
      </c>
      <c r="L57" s="66" t="s">
        <v>873</v>
      </c>
      <c r="M57" s="67" t="s">
        <v>236</v>
      </c>
      <c r="N57" s="80"/>
      <c r="O57" s="69" t="s">
        <v>238</v>
      </c>
      <c r="P57" s="26" t="str">
        <f>IF(F57:F264=Q57:Q264,"一致","不一致")</f>
        <v>不一致</v>
      </c>
      <c r="Q57" s="109" t="s">
        <v>236</v>
      </c>
      <c r="R57" s="108">
        <v>55</v>
      </c>
    </row>
    <row r="58" ht="30" spans="1:18">
      <c r="A58" s="18">
        <v>51</v>
      </c>
      <c r="B58" s="24" t="s">
        <v>240</v>
      </c>
      <c r="C58" s="25"/>
      <c r="D58" s="28"/>
      <c r="E58" s="26"/>
      <c r="F58" s="26"/>
      <c r="G58" s="26" t="s">
        <v>61</v>
      </c>
      <c r="H58" s="28" t="s">
        <v>66</v>
      </c>
      <c r="I58" s="64"/>
      <c r="J58" s="24" t="s">
        <v>240</v>
      </c>
      <c r="K58" s="65" t="str">
        <f t="shared" si="3"/>
        <v>不一致</v>
      </c>
      <c r="L58" s="66" t="s">
        <v>874</v>
      </c>
      <c r="M58" s="67" t="s">
        <v>241</v>
      </c>
      <c r="N58" s="80"/>
      <c r="O58" s="69" t="s">
        <v>240</v>
      </c>
      <c r="P58" s="26" t="s">
        <v>137</v>
      </c>
      <c r="Q58" s="109" t="s">
        <v>61</v>
      </c>
      <c r="R58" s="108">
        <v>51</v>
      </c>
    </row>
    <row r="59" ht="90" spans="1:18">
      <c r="A59" s="18">
        <v>52</v>
      </c>
      <c r="B59" s="24" t="s">
        <v>242</v>
      </c>
      <c r="C59" s="25"/>
      <c r="D59" s="28"/>
      <c r="E59" s="26" t="s">
        <v>243</v>
      </c>
      <c r="F59" s="26" t="s">
        <v>244</v>
      </c>
      <c r="G59" s="26"/>
      <c r="H59" s="28" t="s">
        <v>66</v>
      </c>
      <c r="I59" s="64" t="s">
        <v>246</v>
      </c>
      <c r="J59" s="24" t="s">
        <v>242</v>
      </c>
      <c r="K59" s="65" t="str">
        <f>IF(M59=$M$7,$M$7,IF(M59=F59,"一致","不一致"))</f>
        <v>不一致</v>
      </c>
      <c r="L59" s="66" t="s">
        <v>875</v>
      </c>
      <c r="M59" s="67" t="s">
        <v>245</v>
      </c>
      <c r="N59" s="80"/>
      <c r="O59" s="69" t="s">
        <v>242</v>
      </c>
      <c r="P59" s="26" t="str">
        <f t="shared" ref="P59:P67" si="4">IF(F59:F266=Q59:Q266,"一致","不一致")</f>
        <v>不一致</v>
      </c>
      <c r="Q59" s="109" t="s">
        <v>245</v>
      </c>
      <c r="R59" s="108">
        <v>61</v>
      </c>
    </row>
    <row r="60" ht="150" spans="1:18">
      <c r="A60" s="18">
        <v>53</v>
      </c>
      <c r="B60" s="24" t="s">
        <v>247</v>
      </c>
      <c r="C60" s="25"/>
      <c r="D60" s="28"/>
      <c r="E60" s="26"/>
      <c r="F60" s="26" t="s">
        <v>248</v>
      </c>
      <c r="G60" s="26" t="s">
        <v>249</v>
      </c>
      <c r="H60" s="28" t="s">
        <v>66</v>
      </c>
      <c r="I60" s="64" t="s">
        <v>251</v>
      </c>
      <c r="J60" s="24" t="s">
        <v>247</v>
      </c>
      <c r="K60" s="65" t="str">
        <f t="shared" si="1"/>
        <v>不一致</v>
      </c>
      <c r="L60" s="66" t="s">
        <v>876</v>
      </c>
      <c r="M60" s="67" t="s">
        <v>250</v>
      </c>
      <c r="N60" s="80"/>
      <c r="O60" s="69" t="s">
        <v>247</v>
      </c>
      <c r="P60" s="26" t="str">
        <f t="shared" si="4"/>
        <v>不一致</v>
      </c>
      <c r="Q60" s="109" t="s">
        <v>250</v>
      </c>
      <c r="R60" s="108">
        <v>68</v>
      </c>
    </row>
    <row r="61" ht="15.75" spans="1:18">
      <c r="A61" s="18">
        <v>54</v>
      </c>
      <c r="B61" s="29" t="s">
        <v>252</v>
      </c>
      <c r="C61" s="30"/>
      <c r="D61" s="33"/>
      <c r="E61" s="31"/>
      <c r="F61" s="31" t="s">
        <v>253</v>
      </c>
      <c r="G61" s="31"/>
      <c r="H61" s="33" t="s">
        <v>66</v>
      </c>
      <c r="I61" s="70" t="s">
        <v>255</v>
      </c>
      <c r="J61" s="29" t="s">
        <v>252</v>
      </c>
      <c r="K61" s="71" t="str">
        <f t="shared" si="1"/>
        <v>不一致</v>
      </c>
      <c r="L61" s="72" t="s">
        <v>877</v>
      </c>
      <c r="M61" s="73" t="s">
        <v>256</v>
      </c>
      <c r="N61" s="74"/>
      <c r="O61" s="75" t="s">
        <v>252</v>
      </c>
      <c r="P61" s="31" t="str">
        <f t="shared" si="4"/>
        <v>不一致</v>
      </c>
      <c r="Q61" s="110" t="s">
        <v>254</v>
      </c>
      <c r="R61" s="108">
        <v>63</v>
      </c>
    </row>
    <row r="62" ht="15" spans="1:18">
      <c r="A62" s="18">
        <v>55</v>
      </c>
      <c r="B62" s="19" t="s">
        <v>257</v>
      </c>
      <c r="C62" s="20"/>
      <c r="D62" s="23"/>
      <c r="E62" s="21"/>
      <c r="F62" s="21" t="s">
        <v>258</v>
      </c>
      <c r="G62" s="21"/>
      <c r="H62" s="23" t="s">
        <v>66</v>
      </c>
      <c r="I62" s="58"/>
      <c r="J62" s="23" t="s">
        <v>257</v>
      </c>
      <c r="K62" s="76" t="str">
        <f t="shared" si="1"/>
        <v>一致</v>
      </c>
      <c r="L62" s="60" t="s">
        <v>878</v>
      </c>
      <c r="M62" s="77" t="s">
        <v>258</v>
      </c>
      <c r="N62" s="62"/>
      <c r="O62" s="63" t="s">
        <v>257</v>
      </c>
      <c r="P62" s="21" t="str">
        <f t="shared" si="4"/>
        <v>一致</v>
      </c>
      <c r="Q62" s="107" t="s">
        <v>258</v>
      </c>
      <c r="R62" s="108">
        <v>64</v>
      </c>
    </row>
    <row r="63" ht="15.75" spans="1:18">
      <c r="A63" s="18">
        <v>56</v>
      </c>
      <c r="B63" s="24" t="s">
        <v>259</v>
      </c>
      <c r="C63" s="25"/>
      <c r="D63" s="28"/>
      <c r="E63" s="26"/>
      <c r="F63" s="26" t="s">
        <v>260</v>
      </c>
      <c r="G63" s="26"/>
      <c r="H63" s="28" t="s">
        <v>66</v>
      </c>
      <c r="I63" s="64"/>
      <c r="J63" s="28" t="s">
        <v>259</v>
      </c>
      <c r="K63" s="81" t="str">
        <f t="shared" si="1"/>
        <v>一致</v>
      </c>
      <c r="L63" s="82" t="s">
        <v>879</v>
      </c>
      <c r="M63" s="83" t="s">
        <v>260</v>
      </c>
      <c r="N63" s="84"/>
      <c r="O63" s="69" t="s">
        <v>259</v>
      </c>
      <c r="P63" s="26" t="str">
        <f t="shared" si="4"/>
        <v>一致</v>
      </c>
      <c r="Q63" s="109" t="s">
        <v>260</v>
      </c>
      <c r="R63" s="108">
        <v>70</v>
      </c>
    </row>
    <row r="64" ht="15.75" spans="1:18">
      <c r="A64" s="18">
        <v>57</v>
      </c>
      <c r="B64" s="41" t="s">
        <v>261</v>
      </c>
      <c r="C64" s="42"/>
      <c r="D64" s="44"/>
      <c r="E64" s="43"/>
      <c r="F64" s="43" t="s">
        <v>262</v>
      </c>
      <c r="G64" s="43"/>
      <c r="H64" s="44" t="s">
        <v>66</v>
      </c>
      <c r="I64" s="95" t="s">
        <v>264</v>
      </c>
      <c r="J64" s="41" t="s">
        <v>261</v>
      </c>
      <c r="K64" s="96" t="str">
        <f t="shared" si="1"/>
        <v>不一致</v>
      </c>
      <c r="L64" s="97" t="s">
        <v>880</v>
      </c>
      <c r="M64" s="98" t="s">
        <v>263</v>
      </c>
      <c r="N64" s="99"/>
      <c r="O64" s="100" t="s">
        <v>261</v>
      </c>
      <c r="P64" s="43" t="str">
        <f t="shared" si="4"/>
        <v>不一致</v>
      </c>
      <c r="Q64" s="112" t="s">
        <v>263</v>
      </c>
      <c r="R64" s="108">
        <v>62</v>
      </c>
    </row>
    <row r="65" ht="75" spans="1:18">
      <c r="A65" s="18">
        <v>58</v>
      </c>
      <c r="B65" s="19" t="s">
        <v>265</v>
      </c>
      <c r="C65" s="20"/>
      <c r="D65" s="23"/>
      <c r="E65" s="21" t="s">
        <v>266</v>
      </c>
      <c r="F65" s="21" t="s">
        <v>267</v>
      </c>
      <c r="G65" s="21"/>
      <c r="H65" s="23" t="s">
        <v>66</v>
      </c>
      <c r="I65" s="58" t="s">
        <v>268</v>
      </c>
      <c r="J65" s="23" t="s">
        <v>265</v>
      </c>
      <c r="K65" s="76" t="str">
        <f t="shared" si="1"/>
        <v>一致</v>
      </c>
      <c r="L65" s="60" t="s">
        <v>881</v>
      </c>
      <c r="M65" s="77" t="s">
        <v>267</v>
      </c>
      <c r="N65" s="62"/>
      <c r="O65" s="63" t="s">
        <v>265</v>
      </c>
      <c r="P65" s="21" t="str">
        <f t="shared" si="4"/>
        <v>一致</v>
      </c>
      <c r="Q65" s="107" t="s">
        <v>267</v>
      </c>
      <c r="R65" s="108">
        <v>74</v>
      </c>
    </row>
    <row r="66" ht="45.75" spans="1:18">
      <c r="A66" s="18">
        <v>59</v>
      </c>
      <c r="B66" s="24" t="s">
        <v>269</v>
      </c>
      <c r="C66" s="25"/>
      <c r="D66" s="28"/>
      <c r="E66" s="26"/>
      <c r="F66" s="26" t="s">
        <v>270</v>
      </c>
      <c r="G66" s="26" t="s">
        <v>271</v>
      </c>
      <c r="H66" s="28" t="s">
        <v>66</v>
      </c>
      <c r="I66" s="64" t="s">
        <v>272</v>
      </c>
      <c r="J66" s="28" t="s">
        <v>269</v>
      </c>
      <c r="K66" s="81" t="str">
        <f t="shared" si="1"/>
        <v>市级系统无</v>
      </c>
      <c r="L66" s="82" t="s">
        <v>76</v>
      </c>
      <c r="M66" s="83" t="s">
        <v>76</v>
      </c>
      <c r="N66" s="84"/>
      <c r="O66" s="69" t="s">
        <v>269</v>
      </c>
      <c r="P66" s="26" t="str">
        <f t="shared" si="4"/>
        <v>不一致</v>
      </c>
      <c r="Q66" s="109" t="s">
        <v>70</v>
      </c>
      <c r="R66" s="108" t="s">
        <v>76</v>
      </c>
    </row>
    <row r="67" ht="60.75" spans="1:18">
      <c r="A67" s="18">
        <v>60</v>
      </c>
      <c r="B67" s="41" t="s">
        <v>273</v>
      </c>
      <c r="C67" s="42"/>
      <c r="D67" s="44"/>
      <c r="E67" s="43"/>
      <c r="F67" s="43" t="s">
        <v>274</v>
      </c>
      <c r="G67" s="43"/>
      <c r="H67" s="44" t="s">
        <v>66</v>
      </c>
      <c r="I67" s="95" t="s">
        <v>275</v>
      </c>
      <c r="J67" s="41" t="s">
        <v>273</v>
      </c>
      <c r="K67" s="96" t="str">
        <f t="shared" si="1"/>
        <v>不一致</v>
      </c>
      <c r="L67" s="97" t="s">
        <v>882</v>
      </c>
      <c r="M67" s="98" t="s">
        <v>276</v>
      </c>
      <c r="N67" s="99"/>
      <c r="O67" s="100" t="s">
        <v>273</v>
      </c>
      <c r="P67" s="43" t="str">
        <f t="shared" si="4"/>
        <v>不一致</v>
      </c>
      <c r="Q67" s="112" t="s">
        <v>70</v>
      </c>
      <c r="R67" s="108">
        <v>77</v>
      </c>
    </row>
    <row r="68" ht="75.75" spans="1:18">
      <c r="A68" s="18"/>
      <c r="B68" s="19" t="s">
        <v>277</v>
      </c>
      <c r="C68" s="20"/>
      <c r="D68" s="23"/>
      <c r="E68" s="21"/>
      <c r="F68" s="21" t="s">
        <v>187</v>
      </c>
      <c r="G68" s="21" t="s">
        <v>278</v>
      </c>
      <c r="H68" s="23" t="s">
        <v>66</v>
      </c>
      <c r="I68" s="58"/>
      <c r="J68" s="23" t="s">
        <v>277</v>
      </c>
      <c r="K68" s="91" t="str">
        <f t="shared" si="1"/>
        <v>市级系统无</v>
      </c>
      <c r="L68" s="92" t="s">
        <v>76</v>
      </c>
      <c r="M68" s="93" t="s">
        <v>76</v>
      </c>
      <c r="N68" s="94" t="s">
        <v>883</v>
      </c>
      <c r="O68" s="63" t="s">
        <v>277</v>
      </c>
      <c r="P68" s="21"/>
      <c r="Q68" s="107"/>
      <c r="R68" s="108" t="s">
        <v>279</v>
      </c>
    </row>
    <row r="69" ht="45" spans="1:18">
      <c r="A69" s="18">
        <v>61</v>
      </c>
      <c r="B69" s="36" t="s">
        <v>280</v>
      </c>
      <c r="C69" s="37"/>
      <c r="D69" s="40"/>
      <c r="E69" s="38"/>
      <c r="F69" s="38" t="s">
        <v>22</v>
      </c>
      <c r="G69" s="38" t="s">
        <v>271</v>
      </c>
      <c r="H69" s="40" t="s">
        <v>66</v>
      </c>
      <c r="I69" s="85" t="s">
        <v>282</v>
      </c>
      <c r="J69" s="36" t="s">
        <v>280</v>
      </c>
      <c r="K69" s="86" t="str">
        <f t="shared" ref="K69:K130" si="5">IF(M69=$M$7,$M$7,IF(M69=F69,"一致","不一致"))</f>
        <v>不一致</v>
      </c>
      <c r="L69" s="87" t="s">
        <v>884</v>
      </c>
      <c r="M69" s="88" t="s">
        <v>283</v>
      </c>
      <c r="N69" s="89"/>
      <c r="O69" s="90" t="s">
        <v>280</v>
      </c>
      <c r="P69" s="38" t="str">
        <f>IF(F69:F275=Q69:Q275,"一致","不一致")</f>
        <v>不一致</v>
      </c>
      <c r="Q69" s="111" t="s">
        <v>281</v>
      </c>
      <c r="R69" s="108">
        <v>76</v>
      </c>
    </row>
    <row r="70" ht="45" spans="1:18">
      <c r="A70" s="18">
        <v>62</v>
      </c>
      <c r="B70" s="24" t="s">
        <v>284</v>
      </c>
      <c r="C70" s="25"/>
      <c r="D70" s="28"/>
      <c r="E70" s="26"/>
      <c r="F70" s="26" t="s">
        <v>285</v>
      </c>
      <c r="G70" s="26"/>
      <c r="H70" s="28" t="s">
        <v>66</v>
      </c>
      <c r="I70" s="64" t="s">
        <v>286</v>
      </c>
      <c r="J70" s="24" t="s">
        <v>284</v>
      </c>
      <c r="K70" s="65" t="str">
        <f t="shared" si="5"/>
        <v>不一致</v>
      </c>
      <c r="L70" s="66" t="s">
        <v>882</v>
      </c>
      <c r="M70" s="67" t="s">
        <v>276</v>
      </c>
      <c r="N70" s="80"/>
      <c r="O70" s="69" t="s">
        <v>284</v>
      </c>
      <c r="P70" s="26" t="str">
        <f>IF(F70:F276=Q70:Q276,"一致","不一致")</f>
        <v>不一致</v>
      </c>
      <c r="Q70" s="109" t="s">
        <v>276</v>
      </c>
      <c r="R70" s="108">
        <v>77</v>
      </c>
    </row>
    <row r="71" ht="75" spans="1:18">
      <c r="A71" s="18">
        <v>63</v>
      </c>
      <c r="B71" s="24" t="s">
        <v>287</v>
      </c>
      <c r="C71" s="25"/>
      <c r="D71" s="28"/>
      <c r="E71" s="26"/>
      <c r="F71" s="26" t="s">
        <v>24</v>
      </c>
      <c r="G71" s="26" t="s">
        <v>271</v>
      </c>
      <c r="H71" s="28" t="s">
        <v>66</v>
      </c>
      <c r="I71" s="64" t="s">
        <v>289</v>
      </c>
      <c r="J71" s="24" t="s">
        <v>287</v>
      </c>
      <c r="K71" s="65" t="str">
        <f t="shared" si="5"/>
        <v>不一致</v>
      </c>
      <c r="L71" s="66" t="s">
        <v>885</v>
      </c>
      <c r="M71" s="67" t="s">
        <v>290</v>
      </c>
      <c r="N71" s="80"/>
      <c r="O71" s="69" t="s">
        <v>287</v>
      </c>
      <c r="P71" s="26" t="str">
        <f>IF(F71:F277=Q71:Q277,"一致","不一致")</f>
        <v>不一致</v>
      </c>
      <c r="Q71" s="109" t="s">
        <v>288</v>
      </c>
      <c r="R71" s="108">
        <v>75</v>
      </c>
    </row>
    <row r="72" ht="45" spans="1:18">
      <c r="A72" s="18">
        <v>64</v>
      </c>
      <c r="B72" s="24" t="s">
        <v>291</v>
      </c>
      <c r="C72" s="25"/>
      <c r="D72" s="28"/>
      <c r="E72" s="26"/>
      <c r="F72" s="26" t="s">
        <v>292</v>
      </c>
      <c r="G72" s="26"/>
      <c r="H72" s="28" t="s">
        <v>66</v>
      </c>
      <c r="I72" s="64" t="s">
        <v>286</v>
      </c>
      <c r="J72" s="24" t="s">
        <v>291</v>
      </c>
      <c r="K72" s="65" t="str">
        <f t="shared" si="5"/>
        <v>不一致</v>
      </c>
      <c r="L72" s="66" t="s">
        <v>882</v>
      </c>
      <c r="M72" s="67" t="s">
        <v>276</v>
      </c>
      <c r="N72" s="80"/>
      <c r="O72" s="69" t="s">
        <v>291</v>
      </c>
      <c r="P72" s="26" t="str">
        <f>IF(F72:F278=Q72:Q278,"一致","不一致")</f>
        <v>不一致</v>
      </c>
      <c r="Q72" s="109" t="s">
        <v>276</v>
      </c>
      <c r="R72" s="108">
        <v>77</v>
      </c>
    </row>
    <row r="73" ht="30" spans="1:18">
      <c r="A73" s="18">
        <v>65</v>
      </c>
      <c r="B73" s="24" t="s">
        <v>293</v>
      </c>
      <c r="C73" s="25"/>
      <c r="D73" s="28"/>
      <c r="E73" s="26"/>
      <c r="F73" s="26" t="s">
        <v>294</v>
      </c>
      <c r="G73" s="45" t="s">
        <v>295</v>
      </c>
      <c r="H73" s="45"/>
      <c r="I73" s="64" t="s">
        <v>296</v>
      </c>
      <c r="J73" s="24" t="s">
        <v>293</v>
      </c>
      <c r="K73" s="65" t="e">
        <f>#N/A</f>
        <v>#N/A</v>
      </c>
      <c r="L73" s="66" t="s">
        <v>886</v>
      </c>
      <c r="M73" s="67" t="s">
        <v>295</v>
      </c>
      <c r="N73" s="80"/>
      <c r="O73" s="69" t="s">
        <v>293</v>
      </c>
      <c r="P73" s="26" t="s">
        <v>137</v>
      </c>
      <c r="Q73" s="109" t="s">
        <v>295</v>
      </c>
      <c r="R73" s="108">
        <v>78</v>
      </c>
    </row>
    <row r="74" ht="30" spans="1:18">
      <c r="A74" s="18">
        <v>66</v>
      </c>
      <c r="B74" s="24" t="s">
        <v>297</v>
      </c>
      <c r="C74" s="25"/>
      <c r="D74" s="28"/>
      <c r="E74" s="26"/>
      <c r="F74" s="26"/>
      <c r="G74" s="45" t="s">
        <v>298</v>
      </c>
      <c r="H74" s="45"/>
      <c r="I74" s="64"/>
      <c r="J74" s="24" t="s">
        <v>297</v>
      </c>
      <c r="K74" s="65" t="e">
        <f>#N/A</f>
        <v>#N/A</v>
      </c>
      <c r="L74" s="66" t="s">
        <v>887</v>
      </c>
      <c r="M74" s="67" t="s">
        <v>298</v>
      </c>
      <c r="N74" s="80"/>
      <c r="O74" s="69" t="s">
        <v>297</v>
      </c>
      <c r="P74" s="26" t="s">
        <v>137</v>
      </c>
      <c r="Q74" s="109" t="s">
        <v>298</v>
      </c>
      <c r="R74" s="108">
        <v>79</v>
      </c>
    </row>
    <row r="75" ht="30" spans="1:18">
      <c r="A75" s="18">
        <v>67</v>
      </c>
      <c r="B75" s="24" t="s">
        <v>299</v>
      </c>
      <c r="C75" s="25"/>
      <c r="D75" s="28"/>
      <c r="E75" s="26"/>
      <c r="F75" s="26"/>
      <c r="G75" s="45" t="s">
        <v>300</v>
      </c>
      <c r="H75" s="45"/>
      <c r="I75" s="64"/>
      <c r="J75" s="24" t="s">
        <v>299</v>
      </c>
      <c r="K75" s="65" t="e">
        <f>#N/A</f>
        <v>#N/A</v>
      </c>
      <c r="L75" s="66" t="s">
        <v>888</v>
      </c>
      <c r="M75" s="67" t="s">
        <v>300</v>
      </c>
      <c r="N75" s="80"/>
      <c r="O75" s="69" t="s">
        <v>299</v>
      </c>
      <c r="P75" s="26" t="s">
        <v>137</v>
      </c>
      <c r="Q75" s="109" t="s">
        <v>300</v>
      </c>
      <c r="R75" s="108">
        <v>80</v>
      </c>
    </row>
    <row r="76" ht="45" spans="1:18">
      <c r="A76" s="18">
        <v>68</v>
      </c>
      <c r="B76" s="24" t="s">
        <v>301</v>
      </c>
      <c r="C76" s="25"/>
      <c r="D76" s="28"/>
      <c r="E76" s="26"/>
      <c r="F76" s="26"/>
      <c r="G76" s="45" t="s">
        <v>302</v>
      </c>
      <c r="H76" s="45"/>
      <c r="I76" s="64"/>
      <c r="J76" s="24" t="s">
        <v>301</v>
      </c>
      <c r="K76" s="65" t="e">
        <f>#N/A</f>
        <v>#N/A</v>
      </c>
      <c r="L76" s="66" t="s">
        <v>889</v>
      </c>
      <c r="M76" s="67" t="s">
        <v>302</v>
      </c>
      <c r="N76" s="80"/>
      <c r="O76" s="69" t="s">
        <v>301</v>
      </c>
      <c r="P76" s="26" t="s">
        <v>137</v>
      </c>
      <c r="Q76" s="109" t="s">
        <v>302</v>
      </c>
      <c r="R76" s="108">
        <v>81</v>
      </c>
    </row>
    <row r="77" ht="45" spans="1:18">
      <c r="A77" s="18">
        <v>69</v>
      </c>
      <c r="B77" s="24" t="s">
        <v>303</v>
      </c>
      <c r="C77" s="25"/>
      <c r="D77" s="28"/>
      <c r="E77" s="26"/>
      <c r="F77" s="26"/>
      <c r="G77" s="45" t="s">
        <v>304</v>
      </c>
      <c r="H77" s="45"/>
      <c r="I77" s="64"/>
      <c r="J77" s="24" t="s">
        <v>303</v>
      </c>
      <c r="K77" s="65" t="e">
        <f>#N/A</f>
        <v>#N/A</v>
      </c>
      <c r="L77" s="66" t="s">
        <v>890</v>
      </c>
      <c r="M77" s="67" t="s">
        <v>304</v>
      </c>
      <c r="N77" s="80"/>
      <c r="O77" s="69" t="s">
        <v>303</v>
      </c>
      <c r="P77" s="26" t="s">
        <v>137</v>
      </c>
      <c r="Q77" s="109" t="s">
        <v>304</v>
      </c>
      <c r="R77" s="108">
        <v>82</v>
      </c>
    </row>
    <row r="78" ht="75" spans="1:18">
      <c r="A78" s="18">
        <v>70</v>
      </c>
      <c r="B78" s="24" t="s">
        <v>305</v>
      </c>
      <c r="C78" s="25"/>
      <c r="D78" s="28"/>
      <c r="E78" s="26"/>
      <c r="F78" s="26" t="s">
        <v>306</v>
      </c>
      <c r="G78" s="26" t="s">
        <v>109</v>
      </c>
      <c r="H78" s="28" t="s">
        <v>66</v>
      </c>
      <c r="I78" s="64" t="s">
        <v>307</v>
      </c>
      <c r="J78" s="24" t="s">
        <v>305</v>
      </c>
      <c r="K78" s="65" t="str">
        <f t="shared" si="5"/>
        <v>不一致</v>
      </c>
      <c r="L78" s="66" t="s">
        <v>891</v>
      </c>
      <c r="M78" s="67" t="s">
        <v>308</v>
      </c>
      <c r="N78" s="80"/>
      <c r="O78" s="69" t="s">
        <v>305</v>
      </c>
      <c r="P78" s="26" t="str">
        <f t="shared" ref="P78:P102" si="6">IF(F78:F284=Q78:Q284,"一致","不一致")</f>
        <v>不一致</v>
      </c>
      <c r="Q78" s="109" t="s">
        <v>70</v>
      </c>
      <c r="R78" s="108">
        <v>165</v>
      </c>
    </row>
    <row r="79" ht="150" spans="1:18">
      <c r="A79" s="18">
        <v>71</v>
      </c>
      <c r="B79" s="24" t="s">
        <v>309</v>
      </c>
      <c r="C79" s="25"/>
      <c r="D79" s="28"/>
      <c r="E79" s="26"/>
      <c r="F79" s="26" t="s">
        <v>310</v>
      </c>
      <c r="G79" s="26" t="s">
        <v>311</v>
      </c>
      <c r="H79" s="26"/>
      <c r="I79" s="64" t="s">
        <v>312</v>
      </c>
      <c r="J79" s="24" t="s">
        <v>309</v>
      </c>
      <c r="K79" s="65" t="str">
        <f t="shared" ref="K79:K88" si="7">IF(M79=$M$7,$M$7,IF(M79=G79,"一致","不一致"))</f>
        <v>不一致</v>
      </c>
      <c r="L79" s="66" t="s">
        <v>892</v>
      </c>
      <c r="M79" s="67" t="s">
        <v>313</v>
      </c>
      <c r="N79" s="80" t="s">
        <v>893</v>
      </c>
      <c r="O79" s="69" t="s">
        <v>309</v>
      </c>
      <c r="P79" s="26" t="str">
        <f t="shared" si="6"/>
        <v>不一致</v>
      </c>
      <c r="Q79" s="109" t="s">
        <v>70</v>
      </c>
      <c r="R79" s="108">
        <v>166</v>
      </c>
    </row>
    <row r="80" ht="150" spans="1:18">
      <c r="A80" s="18">
        <v>72</v>
      </c>
      <c r="B80" s="24" t="s">
        <v>314</v>
      </c>
      <c r="C80" s="25"/>
      <c r="D80" s="28"/>
      <c r="E80" s="26"/>
      <c r="F80" s="26"/>
      <c r="G80" s="26" t="s">
        <v>315</v>
      </c>
      <c r="H80" s="26"/>
      <c r="I80" s="64"/>
      <c r="J80" s="24" t="s">
        <v>314</v>
      </c>
      <c r="K80" s="65" t="str">
        <f t="shared" si="7"/>
        <v>不一致</v>
      </c>
      <c r="L80" s="66" t="s">
        <v>894</v>
      </c>
      <c r="M80" s="67" t="s">
        <v>316</v>
      </c>
      <c r="N80" s="80" t="s">
        <v>893</v>
      </c>
      <c r="O80" s="69" t="s">
        <v>314</v>
      </c>
      <c r="P80" s="26" t="str">
        <f t="shared" si="6"/>
        <v>不一致</v>
      </c>
      <c r="Q80" s="109" t="s">
        <v>70</v>
      </c>
      <c r="R80" s="108">
        <v>167</v>
      </c>
    </row>
    <row r="81" ht="150" spans="1:18">
      <c r="A81" s="18">
        <v>73</v>
      </c>
      <c r="B81" s="24" t="s">
        <v>317</v>
      </c>
      <c r="C81" s="25"/>
      <c r="D81" s="28"/>
      <c r="E81" s="26"/>
      <c r="F81" s="26"/>
      <c r="G81" s="26" t="s">
        <v>318</v>
      </c>
      <c r="H81" s="26"/>
      <c r="I81" s="64"/>
      <c r="J81" s="24" t="s">
        <v>317</v>
      </c>
      <c r="K81" s="65" t="str">
        <f t="shared" si="7"/>
        <v>不一致</v>
      </c>
      <c r="L81" s="66" t="s">
        <v>895</v>
      </c>
      <c r="M81" s="67" t="s">
        <v>319</v>
      </c>
      <c r="N81" s="80" t="s">
        <v>893</v>
      </c>
      <c r="O81" s="69" t="s">
        <v>317</v>
      </c>
      <c r="P81" s="26" t="str">
        <f t="shared" si="6"/>
        <v>不一致</v>
      </c>
      <c r="Q81" s="109" t="s">
        <v>70</v>
      </c>
      <c r="R81" s="108">
        <v>168</v>
      </c>
    </row>
    <row r="82" ht="150" spans="1:18">
      <c r="A82" s="18">
        <v>74</v>
      </c>
      <c r="B82" s="24" t="s">
        <v>320</v>
      </c>
      <c r="C82" s="25"/>
      <c r="D82" s="28"/>
      <c r="E82" s="26"/>
      <c r="F82" s="26"/>
      <c r="G82" s="26" t="s">
        <v>321</v>
      </c>
      <c r="H82" s="26"/>
      <c r="I82" s="64"/>
      <c r="J82" s="24" t="s">
        <v>320</v>
      </c>
      <c r="K82" s="65" t="str">
        <f t="shared" si="7"/>
        <v>不一致</v>
      </c>
      <c r="L82" s="66" t="s">
        <v>896</v>
      </c>
      <c r="M82" s="67" t="s">
        <v>322</v>
      </c>
      <c r="N82" s="80" t="s">
        <v>893</v>
      </c>
      <c r="O82" s="69" t="s">
        <v>320</v>
      </c>
      <c r="P82" s="26" t="str">
        <f t="shared" si="6"/>
        <v>不一致</v>
      </c>
      <c r="Q82" s="109" t="s">
        <v>70</v>
      </c>
      <c r="R82" s="108">
        <v>169</v>
      </c>
    </row>
    <row r="83" ht="150" spans="1:18">
      <c r="A83" s="18">
        <v>75</v>
      </c>
      <c r="B83" s="24" t="s">
        <v>323</v>
      </c>
      <c r="C83" s="25"/>
      <c r="D83" s="28"/>
      <c r="E83" s="26"/>
      <c r="F83" s="26"/>
      <c r="G83" s="26" t="s">
        <v>324</v>
      </c>
      <c r="H83" s="26"/>
      <c r="I83" s="64"/>
      <c r="J83" s="24" t="s">
        <v>323</v>
      </c>
      <c r="K83" s="65" t="str">
        <f t="shared" si="7"/>
        <v>不一致</v>
      </c>
      <c r="L83" s="66" t="s">
        <v>897</v>
      </c>
      <c r="M83" s="67" t="s">
        <v>325</v>
      </c>
      <c r="N83" s="80" t="s">
        <v>893</v>
      </c>
      <c r="O83" s="69" t="s">
        <v>323</v>
      </c>
      <c r="P83" s="26" t="str">
        <f t="shared" si="6"/>
        <v>不一致</v>
      </c>
      <c r="Q83" s="109" t="s">
        <v>70</v>
      </c>
      <c r="R83" s="108">
        <v>170</v>
      </c>
    </row>
    <row r="84" ht="105" spans="1:18">
      <c r="A84" s="18">
        <v>76</v>
      </c>
      <c r="B84" s="24" t="s">
        <v>326</v>
      </c>
      <c r="C84" s="25"/>
      <c r="D84" s="28"/>
      <c r="E84" s="26"/>
      <c r="F84" s="26"/>
      <c r="G84" s="26" t="s">
        <v>327</v>
      </c>
      <c r="H84" s="26"/>
      <c r="I84" s="64"/>
      <c r="J84" s="24" t="s">
        <v>326</v>
      </c>
      <c r="K84" s="65" t="str">
        <f t="shared" si="7"/>
        <v>不一致</v>
      </c>
      <c r="L84" s="66" t="s">
        <v>898</v>
      </c>
      <c r="M84" s="67" t="s">
        <v>328</v>
      </c>
      <c r="N84" s="80" t="s">
        <v>893</v>
      </c>
      <c r="O84" s="69" t="s">
        <v>326</v>
      </c>
      <c r="P84" s="26" t="str">
        <f t="shared" si="6"/>
        <v>不一致</v>
      </c>
      <c r="Q84" s="109" t="s">
        <v>70</v>
      </c>
      <c r="R84" s="108">
        <v>171</v>
      </c>
    </row>
    <row r="85" ht="150" spans="1:18">
      <c r="A85" s="18">
        <v>77</v>
      </c>
      <c r="B85" s="24" t="s">
        <v>329</v>
      </c>
      <c r="C85" s="25"/>
      <c r="D85" s="28"/>
      <c r="E85" s="26"/>
      <c r="F85" s="26"/>
      <c r="G85" s="26" t="s">
        <v>330</v>
      </c>
      <c r="H85" s="26"/>
      <c r="I85" s="64"/>
      <c r="J85" s="24" t="s">
        <v>329</v>
      </c>
      <c r="K85" s="65" t="str">
        <f t="shared" si="7"/>
        <v>不一致</v>
      </c>
      <c r="L85" s="66" t="s">
        <v>899</v>
      </c>
      <c r="M85" s="67" t="s">
        <v>331</v>
      </c>
      <c r="N85" s="80" t="s">
        <v>893</v>
      </c>
      <c r="O85" s="69" t="s">
        <v>329</v>
      </c>
      <c r="P85" s="26" t="str">
        <f t="shared" si="6"/>
        <v>不一致</v>
      </c>
      <c r="Q85" s="109" t="s">
        <v>70</v>
      </c>
      <c r="R85" s="108">
        <v>172</v>
      </c>
    </row>
    <row r="86" ht="90" spans="1:18">
      <c r="A86" s="18">
        <v>78</v>
      </c>
      <c r="B86" s="24" t="s">
        <v>332</v>
      </c>
      <c r="C86" s="25"/>
      <c r="D86" s="28"/>
      <c r="E86" s="26"/>
      <c r="F86" s="26"/>
      <c r="G86" s="26" t="s">
        <v>333</v>
      </c>
      <c r="H86" s="26"/>
      <c r="I86" s="64"/>
      <c r="J86" s="24" t="s">
        <v>332</v>
      </c>
      <c r="K86" s="65" t="str">
        <f t="shared" si="7"/>
        <v>不一致</v>
      </c>
      <c r="L86" s="66" t="s">
        <v>900</v>
      </c>
      <c r="M86" s="67" t="s">
        <v>334</v>
      </c>
      <c r="N86" s="80" t="s">
        <v>893</v>
      </c>
      <c r="O86" s="69" t="s">
        <v>332</v>
      </c>
      <c r="P86" s="26" t="str">
        <f t="shared" si="6"/>
        <v>不一致</v>
      </c>
      <c r="Q86" s="109" t="s">
        <v>70</v>
      </c>
      <c r="R86" s="108">
        <v>173</v>
      </c>
    </row>
    <row r="87" ht="120" spans="1:18">
      <c r="A87" s="18">
        <v>79</v>
      </c>
      <c r="B87" s="24" t="s">
        <v>335</v>
      </c>
      <c r="C87" s="25"/>
      <c r="D87" s="28"/>
      <c r="E87" s="26"/>
      <c r="F87" s="26"/>
      <c r="G87" s="26" t="s">
        <v>336</v>
      </c>
      <c r="H87" s="26"/>
      <c r="I87" s="64"/>
      <c r="J87" s="24" t="s">
        <v>335</v>
      </c>
      <c r="K87" s="65" t="str">
        <f t="shared" si="7"/>
        <v>不一致</v>
      </c>
      <c r="L87" s="66" t="s">
        <v>901</v>
      </c>
      <c r="M87" s="67" t="s">
        <v>337</v>
      </c>
      <c r="N87" s="80" t="s">
        <v>893</v>
      </c>
      <c r="O87" s="69" t="s">
        <v>335</v>
      </c>
      <c r="P87" s="26" t="str">
        <f t="shared" si="6"/>
        <v>不一致</v>
      </c>
      <c r="Q87" s="109" t="s">
        <v>70</v>
      </c>
      <c r="R87" s="108">
        <v>174</v>
      </c>
    </row>
    <row r="88" ht="105.75" spans="1:18">
      <c r="A88" s="18">
        <v>80</v>
      </c>
      <c r="B88" s="29" t="s">
        <v>338</v>
      </c>
      <c r="C88" s="30"/>
      <c r="D88" s="33"/>
      <c r="E88" s="31"/>
      <c r="F88" s="31"/>
      <c r="G88" s="31" t="s">
        <v>339</v>
      </c>
      <c r="H88" s="31"/>
      <c r="I88" s="70"/>
      <c r="J88" s="29" t="s">
        <v>338</v>
      </c>
      <c r="K88" s="71" t="str">
        <f t="shared" si="7"/>
        <v>不一致</v>
      </c>
      <c r="L88" s="72" t="s">
        <v>902</v>
      </c>
      <c r="M88" s="73" t="s">
        <v>340</v>
      </c>
      <c r="N88" s="74" t="s">
        <v>893</v>
      </c>
      <c r="O88" s="75" t="s">
        <v>338</v>
      </c>
      <c r="P88" s="31" t="str">
        <f t="shared" si="6"/>
        <v>不一致</v>
      </c>
      <c r="Q88" s="110" t="s">
        <v>70</v>
      </c>
      <c r="R88" s="108">
        <v>175</v>
      </c>
    </row>
    <row r="89" ht="30" spans="1:18">
      <c r="A89" s="18">
        <v>81</v>
      </c>
      <c r="B89" s="19" t="s">
        <v>341</v>
      </c>
      <c r="C89" s="20"/>
      <c r="D89" s="23"/>
      <c r="E89" s="21"/>
      <c r="F89" s="21"/>
      <c r="G89" s="21" t="s">
        <v>342</v>
      </c>
      <c r="H89" s="23" t="s">
        <v>66</v>
      </c>
      <c r="I89" s="58"/>
      <c r="J89" s="23" t="s">
        <v>341</v>
      </c>
      <c r="K89" s="76" t="str">
        <f t="shared" si="5"/>
        <v>市级系统无</v>
      </c>
      <c r="L89" s="60" t="s">
        <v>76</v>
      </c>
      <c r="M89" s="77" t="s">
        <v>76</v>
      </c>
      <c r="N89" s="62"/>
      <c r="O89" s="63" t="s">
        <v>341</v>
      </c>
      <c r="P89" s="21" t="str">
        <f t="shared" si="6"/>
        <v>不一致</v>
      </c>
      <c r="Q89" s="107" t="s">
        <v>70</v>
      </c>
      <c r="R89" s="108" t="s">
        <v>76</v>
      </c>
    </row>
    <row r="90" ht="30.75" spans="1:18">
      <c r="A90" s="18">
        <v>82</v>
      </c>
      <c r="B90" s="24" t="s">
        <v>343</v>
      </c>
      <c r="C90" s="25"/>
      <c r="D90" s="28"/>
      <c r="E90" s="26"/>
      <c r="F90" s="26"/>
      <c r="G90" s="26" t="s">
        <v>344</v>
      </c>
      <c r="H90" s="28" t="s">
        <v>66</v>
      </c>
      <c r="I90" s="64"/>
      <c r="J90" s="28" t="s">
        <v>343</v>
      </c>
      <c r="K90" s="81" t="str">
        <f t="shared" si="5"/>
        <v>市级系统无</v>
      </c>
      <c r="L90" s="82" t="s">
        <v>76</v>
      </c>
      <c r="M90" s="83" t="s">
        <v>76</v>
      </c>
      <c r="N90" s="84"/>
      <c r="O90" s="69" t="s">
        <v>343</v>
      </c>
      <c r="P90" s="26" t="str">
        <f t="shared" si="6"/>
        <v>不一致</v>
      </c>
      <c r="Q90" s="109" t="s">
        <v>70</v>
      </c>
      <c r="R90" s="108" t="s">
        <v>76</v>
      </c>
    </row>
    <row r="91" ht="30.75" spans="1:18">
      <c r="A91" s="18">
        <v>83</v>
      </c>
      <c r="B91" s="41" t="s">
        <v>345</v>
      </c>
      <c r="C91" s="42"/>
      <c r="D91" s="44"/>
      <c r="E91" s="43" t="s">
        <v>346</v>
      </c>
      <c r="F91" s="43" t="s">
        <v>347</v>
      </c>
      <c r="G91" s="43" t="s">
        <v>348</v>
      </c>
      <c r="H91" s="44" t="s">
        <v>66</v>
      </c>
      <c r="I91" s="95" t="s">
        <v>349</v>
      </c>
      <c r="J91" s="41" t="s">
        <v>345</v>
      </c>
      <c r="K91" s="96" t="str">
        <f>IF(M91=$M$7,$M$7,IF(M91=G91,"一致","不一致"))</f>
        <v>不一致</v>
      </c>
      <c r="L91" s="97" t="s">
        <v>903</v>
      </c>
      <c r="M91" s="98" t="s">
        <v>350</v>
      </c>
      <c r="N91" s="99"/>
      <c r="O91" s="100" t="s">
        <v>345</v>
      </c>
      <c r="P91" s="43" t="str">
        <f t="shared" si="6"/>
        <v>不一致</v>
      </c>
      <c r="Q91" s="112" t="s">
        <v>70</v>
      </c>
      <c r="R91" s="108">
        <v>24</v>
      </c>
    </row>
    <row r="92" ht="30" spans="1:18">
      <c r="A92" s="18">
        <v>84</v>
      </c>
      <c r="B92" s="19" t="s">
        <v>351</v>
      </c>
      <c r="C92" s="20"/>
      <c r="D92" s="23"/>
      <c r="E92" s="21"/>
      <c r="F92" s="21" t="s">
        <v>352</v>
      </c>
      <c r="G92" s="21"/>
      <c r="H92" s="23" t="s">
        <v>66</v>
      </c>
      <c r="I92" s="58" t="s">
        <v>353</v>
      </c>
      <c r="J92" s="23" t="s">
        <v>351</v>
      </c>
      <c r="K92" s="76" t="str">
        <f t="shared" si="5"/>
        <v>市级系统无</v>
      </c>
      <c r="L92" s="60" t="s">
        <v>76</v>
      </c>
      <c r="M92" s="77" t="s">
        <v>76</v>
      </c>
      <c r="N92" s="62"/>
      <c r="O92" s="63" t="s">
        <v>351</v>
      </c>
      <c r="P92" s="21" t="str">
        <f t="shared" si="6"/>
        <v>不一致</v>
      </c>
      <c r="Q92" s="107" t="s">
        <v>70</v>
      </c>
      <c r="R92" s="108" t="s">
        <v>76</v>
      </c>
    </row>
    <row r="93" ht="30" spans="1:18">
      <c r="A93" s="18">
        <v>85</v>
      </c>
      <c r="B93" s="24" t="s">
        <v>354</v>
      </c>
      <c r="C93" s="25"/>
      <c r="D93" s="28"/>
      <c r="E93" s="26"/>
      <c r="F93" s="26" t="s">
        <v>355</v>
      </c>
      <c r="G93" s="26"/>
      <c r="H93" s="28" t="s">
        <v>66</v>
      </c>
      <c r="I93" s="64" t="s">
        <v>356</v>
      </c>
      <c r="J93" s="28" t="s">
        <v>354</v>
      </c>
      <c r="K93" s="78" t="str">
        <f t="shared" si="5"/>
        <v>市级系统无</v>
      </c>
      <c r="L93" s="66" t="s">
        <v>76</v>
      </c>
      <c r="M93" s="79" t="s">
        <v>76</v>
      </c>
      <c r="N93" s="80"/>
      <c r="O93" s="69" t="s">
        <v>354</v>
      </c>
      <c r="P93" s="26" t="str">
        <f t="shared" si="6"/>
        <v>不一致</v>
      </c>
      <c r="Q93" s="109" t="s">
        <v>70</v>
      </c>
      <c r="R93" s="108" t="s">
        <v>76</v>
      </c>
    </row>
    <row r="94" ht="30" spans="1:18">
      <c r="A94" s="18">
        <v>86</v>
      </c>
      <c r="B94" s="24" t="s">
        <v>357</v>
      </c>
      <c r="C94" s="25"/>
      <c r="D94" s="28"/>
      <c r="E94" s="26"/>
      <c r="F94" s="26" t="s">
        <v>358</v>
      </c>
      <c r="G94" s="26"/>
      <c r="H94" s="28" t="s">
        <v>66</v>
      </c>
      <c r="I94" s="64"/>
      <c r="J94" s="28" t="s">
        <v>357</v>
      </c>
      <c r="K94" s="78" t="str">
        <f t="shared" si="5"/>
        <v>市级系统无</v>
      </c>
      <c r="L94" s="66" t="s">
        <v>76</v>
      </c>
      <c r="M94" s="79" t="s">
        <v>76</v>
      </c>
      <c r="N94" s="80"/>
      <c r="O94" s="69" t="s">
        <v>357</v>
      </c>
      <c r="P94" s="26" t="str">
        <f t="shared" si="6"/>
        <v>不一致</v>
      </c>
      <c r="Q94" s="109" t="s">
        <v>70</v>
      </c>
      <c r="R94" s="108" t="s">
        <v>76</v>
      </c>
    </row>
    <row r="95" ht="30" spans="1:18">
      <c r="A95" s="18">
        <v>87</v>
      </c>
      <c r="B95" s="24" t="s">
        <v>359</v>
      </c>
      <c r="C95" s="25"/>
      <c r="D95" s="28"/>
      <c r="E95" s="26"/>
      <c r="F95" s="26" t="s">
        <v>360</v>
      </c>
      <c r="G95" s="26" t="s">
        <v>361</v>
      </c>
      <c r="H95" s="28" t="s">
        <v>66</v>
      </c>
      <c r="I95" s="64"/>
      <c r="J95" s="28" t="s">
        <v>359</v>
      </c>
      <c r="K95" s="78" t="str">
        <f t="shared" si="5"/>
        <v>市级系统无</v>
      </c>
      <c r="L95" s="66" t="s">
        <v>76</v>
      </c>
      <c r="M95" s="79" t="s">
        <v>76</v>
      </c>
      <c r="N95" s="80"/>
      <c r="O95" s="69" t="s">
        <v>359</v>
      </c>
      <c r="P95" s="26" t="str">
        <f t="shared" si="6"/>
        <v>不一致</v>
      </c>
      <c r="Q95" s="109" t="s">
        <v>70</v>
      </c>
      <c r="R95" s="108" t="s">
        <v>76</v>
      </c>
    </row>
    <row r="96" s="2" customFormat="1" ht="30.75" spans="1:18">
      <c r="A96" s="113"/>
      <c r="B96" s="114" t="s">
        <v>362</v>
      </c>
      <c r="C96" s="25"/>
      <c r="D96" s="28"/>
      <c r="E96" s="26"/>
      <c r="F96" s="45" t="s">
        <v>363</v>
      </c>
      <c r="G96" s="115" t="s">
        <v>364</v>
      </c>
      <c r="H96" s="116" t="s">
        <v>66</v>
      </c>
      <c r="I96" s="120"/>
      <c r="J96" s="116" t="s">
        <v>362</v>
      </c>
      <c r="K96" s="121" t="str">
        <f t="shared" si="5"/>
        <v>市级系统无</v>
      </c>
      <c r="L96" s="122" t="s">
        <v>76</v>
      </c>
      <c r="M96" s="123" t="s">
        <v>76</v>
      </c>
      <c r="N96" s="124" t="s">
        <v>904</v>
      </c>
      <c r="O96" s="125" t="s">
        <v>362</v>
      </c>
      <c r="P96" s="115" t="str">
        <f t="shared" si="6"/>
        <v>不一致</v>
      </c>
      <c r="Q96" s="132" t="s">
        <v>70</v>
      </c>
      <c r="R96" s="133" t="s">
        <v>365</v>
      </c>
    </row>
    <row r="97" ht="30.75" spans="1:18">
      <c r="A97" s="18">
        <v>88</v>
      </c>
      <c r="B97" s="41" t="s">
        <v>366</v>
      </c>
      <c r="C97" s="42"/>
      <c r="D97" s="44"/>
      <c r="E97" s="43"/>
      <c r="F97" s="117"/>
      <c r="G97" s="43" t="s">
        <v>367</v>
      </c>
      <c r="H97" s="44" t="s">
        <v>66</v>
      </c>
      <c r="I97" s="95" t="s">
        <v>368</v>
      </c>
      <c r="J97" s="41" t="s">
        <v>366</v>
      </c>
      <c r="K97" s="96" t="str">
        <f>IF(M97=$M$7,$M$7,IF(M97=G97,"一致","不一致"))</f>
        <v>不一致</v>
      </c>
      <c r="L97" s="97" t="s">
        <v>905</v>
      </c>
      <c r="M97" s="98" t="s">
        <v>369</v>
      </c>
      <c r="N97" s="99"/>
      <c r="O97" s="100" t="s">
        <v>366</v>
      </c>
      <c r="P97" s="43" t="str">
        <f t="shared" si="6"/>
        <v>不一致</v>
      </c>
      <c r="Q97" s="112" t="s">
        <v>70</v>
      </c>
      <c r="R97" s="108">
        <v>83</v>
      </c>
    </row>
    <row r="98" ht="30" spans="1:18">
      <c r="A98" s="18">
        <v>89</v>
      </c>
      <c r="B98" s="19" t="s">
        <v>370</v>
      </c>
      <c r="C98" s="20"/>
      <c r="D98" s="23"/>
      <c r="E98" s="21"/>
      <c r="F98" s="118"/>
      <c r="G98" s="21" t="s">
        <v>371</v>
      </c>
      <c r="H98" s="23" t="s">
        <v>66</v>
      </c>
      <c r="I98" s="58" t="s">
        <v>368</v>
      </c>
      <c r="J98" s="23" t="s">
        <v>370</v>
      </c>
      <c r="K98" s="76" t="str">
        <f t="shared" si="5"/>
        <v>市级系统无</v>
      </c>
      <c r="L98" s="60" t="s">
        <v>76</v>
      </c>
      <c r="M98" s="77" t="s">
        <v>76</v>
      </c>
      <c r="N98" s="62"/>
      <c r="O98" s="63" t="s">
        <v>370</v>
      </c>
      <c r="P98" s="21" t="str">
        <f t="shared" si="6"/>
        <v>不一致</v>
      </c>
      <c r="Q98" s="107" t="s">
        <v>70</v>
      </c>
      <c r="R98" s="108" t="s">
        <v>76</v>
      </c>
    </row>
    <row r="99" ht="45.75" spans="1:18">
      <c r="A99" s="18">
        <v>90</v>
      </c>
      <c r="B99" s="24" t="s">
        <v>372</v>
      </c>
      <c r="C99" s="25"/>
      <c r="D99" s="28"/>
      <c r="E99" s="26"/>
      <c r="F99" s="45"/>
      <c r="G99" s="26" t="s">
        <v>373</v>
      </c>
      <c r="H99" s="28" t="s">
        <v>66</v>
      </c>
      <c r="I99" s="64" t="s">
        <v>368</v>
      </c>
      <c r="J99" s="28" t="s">
        <v>372</v>
      </c>
      <c r="K99" s="81" t="str">
        <f t="shared" si="5"/>
        <v>市级系统无</v>
      </c>
      <c r="L99" s="82" t="s">
        <v>76</v>
      </c>
      <c r="M99" s="83" t="s">
        <v>76</v>
      </c>
      <c r="N99" s="84"/>
      <c r="O99" s="69" t="s">
        <v>372</v>
      </c>
      <c r="P99" s="26" t="str">
        <f t="shared" si="6"/>
        <v>不一致</v>
      </c>
      <c r="Q99" s="109" t="s">
        <v>70</v>
      </c>
      <c r="R99" s="108" t="s">
        <v>76</v>
      </c>
    </row>
    <row r="100" ht="30" spans="1:18">
      <c r="A100" s="18">
        <v>91</v>
      </c>
      <c r="B100" s="36" t="s">
        <v>374</v>
      </c>
      <c r="C100" s="37"/>
      <c r="D100" s="40"/>
      <c r="E100" s="38"/>
      <c r="F100" s="119"/>
      <c r="G100" s="38" t="s">
        <v>36</v>
      </c>
      <c r="H100" s="40" t="s">
        <v>66</v>
      </c>
      <c r="I100" s="85" t="s">
        <v>368</v>
      </c>
      <c r="J100" s="36" t="s">
        <v>374</v>
      </c>
      <c r="K100" s="86" t="e">
        <f>#N/A</f>
        <v>#N/A</v>
      </c>
      <c r="L100" s="87" t="s">
        <v>906</v>
      </c>
      <c r="M100" s="88" t="s">
        <v>36</v>
      </c>
      <c r="N100" s="89"/>
      <c r="O100" s="90" t="s">
        <v>374</v>
      </c>
      <c r="P100" s="38" t="str">
        <f t="shared" si="6"/>
        <v>不一致</v>
      </c>
      <c r="Q100" s="111" t="s">
        <v>70</v>
      </c>
      <c r="R100" s="108">
        <v>85</v>
      </c>
    </row>
    <row r="101" ht="45" spans="1:18">
      <c r="A101" s="18">
        <v>92</v>
      </c>
      <c r="B101" s="24" t="s">
        <v>375</v>
      </c>
      <c r="C101" s="25"/>
      <c r="D101" s="28"/>
      <c r="E101" s="26"/>
      <c r="F101" s="45"/>
      <c r="G101" s="26" t="s">
        <v>376</v>
      </c>
      <c r="H101" s="28" t="s">
        <v>66</v>
      </c>
      <c r="I101" s="64" t="s">
        <v>377</v>
      </c>
      <c r="J101" s="24" t="s">
        <v>375</v>
      </c>
      <c r="K101" s="65" t="e">
        <f>#N/A</f>
        <v>#N/A</v>
      </c>
      <c r="L101" s="66" t="s">
        <v>907</v>
      </c>
      <c r="M101" s="67" t="s">
        <v>378</v>
      </c>
      <c r="N101" s="80" t="s">
        <v>379</v>
      </c>
      <c r="O101" s="69" t="s">
        <v>375</v>
      </c>
      <c r="P101" s="26" t="str">
        <f t="shared" si="6"/>
        <v>不一致</v>
      </c>
      <c r="Q101" s="109" t="s">
        <v>70</v>
      </c>
      <c r="R101" s="108" t="s">
        <v>379</v>
      </c>
    </row>
    <row r="102" ht="45" spans="1:18">
      <c r="A102" s="18">
        <v>93</v>
      </c>
      <c r="B102" s="24" t="s">
        <v>380</v>
      </c>
      <c r="C102" s="25"/>
      <c r="D102" s="28"/>
      <c r="E102" s="26"/>
      <c r="F102" s="45"/>
      <c r="G102" s="45" t="s">
        <v>381</v>
      </c>
      <c r="H102" s="28" t="s">
        <v>66</v>
      </c>
      <c r="I102" s="64" t="s">
        <v>382</v>
      </c>
      <c r="J102" s="24" t="s">
        <v>380</v>
      </c>
      <c r="K102" s="65" t="e">
        <f>#N/A</f>
        <v>#N/A</v>
      </c>
      <c r="L102" s="66" t="s">
        <v>908</v>
      </c>
      <c r="M102" s="67" t="s">
        <v>35</v>
      </c>
      <c r="N102" s="80"/>
      <c r="O102" s="69" t="s">
        <v>380</v>
      </c>
      <c r="P102" s="26" t="str">
        <f t="shared" si="6"/>
        <v>不一致</v>
      </c>
      <c r="Q102" s="109" t="s">
        <v>70</v>
      </c>
      <c r="R102" s="108">
        <v>84</v>
      </c>
    </row>
    <row r="103" ht="60" spans="1:18">
      <c r="A103" s="18">
        <v>94</v>
      </c>
      <c r="B103" s="24" t="s">
        <v>383</v>
      </c>
      <c r="C103" s="25"/>
      <c r="D103" s="28"/>
      <c r="E103" s="26" t="s">
        <v>384</v>
      </c>
      <c r="F103" s="26" t="s">
        <v>385</v>
      </c>
      <c r="G103" s="26" t="s">
        <v>109</v>
      </c>
      <c r="H103" s="28" t="s">
        <v>66</v>
      </c>
      <c r="I103" s="126" t="s">
        <v>386</v>
      </c>
      <c r="J103" s="24" t="s">
        <v>383</v>
      </c>
      <c r="K103" s="65" t="str">
        <f t="shared" si="5"/>
        <v>不一致</v>
      </c>
      <c r="L103" s="66" t="s">
        <v>909</v>
      </c>
      <c r="M103" s="67" t="s">
        <v>387</v>
      </c>
      <c r="N103" s="80"/>
      <c r="O103" s="69" t="s">
        <v>383</v>
      </c>
      <c r="P103" s="26" t="s">
        <v>137</v>
      </c>
      <c r="Q103" s="109" t="s">
        <v>109</v>
      </c>
      <c r="R103" s="108">
        <v>25</v>
      </c>
    </row>
    <row r="104" ht="45" spans="1:18">
      <c r="A104" s="18">
        <v>95</v>
      </c>
      <c r="B104" s="24" t="s">
        <v>388</v>
      </c>
      <c r="C104" s="25"/>
      <c r="D104" s="28"/>
      <c r="E104" s="26"/>
      <c r="F104" s="26" t="s">
        <v>389</v>
      </c>
      <c r="G104" s="45" t="s">
        <v>390</v>
      </c>
      <c r="H104" s="45"/>
      <c r="I104" s="127" t="s">
        <v>391</v>
      </c>
      <c r="J104" s="24" t="s">
        <v>388</v>
      </c>
      <c r="K104" s="65" t="str">
        <f t="shared" si="5"/>
        <v>不一致</v>
      </c>
      <c r="L104" s="66" t="s">
        <v>864</v>
      </c>
      <c r="M104" s="67" t="s">
        <v>101</v>
      </c>
      <c r="N104" s="80" t="s">
        <v>196</v>
      </c>
      <c r="O104" s="69" t="s">
        <v>388</v>
      </c>
      <c r="P104" s="26" t="str">
        <f t="shared" ref="P104:P116" si="8">IF(F104:F310=Q104:Q310,"一致","不一致")</f>
        <v>不一致</v>
      </c>
      <c r="Q104" s="109" t="s">
        <v>70</v>
      </c>
      <c r="R104" s="108" t="s">
        <v>196</v>
      </c>
    </row>
    <row r="105" ht="30" spans="1:18">
      <c r="A105" s="18">
        <v>96</v>
      </c>
      <c r="B105" s="24" t="s">
        <v>392</v>
      </c>
      <c r="C105" s="25"/>
      <c r="D105" s="28"/>
      <c r="E105" s="26"/>
      <c r="F105" s="26" t="s">
        <v>393</v>
      </c>
      <c r="G105" s="45" t="s">
        <v>2</v>
      </c>
      <c r="H105" s="45"/>
      <c r="I105" s="126"/>
      <c r="J105" s="24" t="s">
        <v>392</v>
      </c>
      <c r="K105" s="65" t="e">
        <f>#N/A</f>
        <v>#N/A</v>
      </c>
      <c r="L105" s="66" t="s">
        <v>910</v>
      </c>
      <c r="M105" s="67" t="s">
        <v>2</v>
      </c>
      <c r="N105" s="80"/>
      <c r="O105" s="69" t="s">
        <v>392</v>
      </c>
      <c r="P105" s="26" t="str">
        <f t="shared" si="8"/>
        <v>不一致</v>
      </c>
      <c r="Q105" s="109" t="s">
        <v>70</v>
      </c>
      <c r="R105" s="108">
        <v>92</v>
      </c>
    </row>
    <row r="106" ht="30.75" spans="1:18">
      <c r="A106" s="18">
        <v>97</v>
      </c>
      <c r="B106" s="29" t="s">
        <v>394</v>
      </c>
      <c r="C106" s="30"/>
      <c r="D106" s="33"/>
      <c r="E106" s="31"/>
      <c r="F106" s="31"/>
      <c r="G106" s="46" t="s">
        <v>395</v>
      </c>
      <c r="H106" s="46"/>
      <c r="I106" s="128"/>
      <c r="J106" s="29" t="s">
        <v>394</v>
      </c>
      <c r="K106" s="71" t="e">
        <f>#N/A</f>
        <v>#N/A</v>
      </c>
      <c r="L106" s="72" t="s">
        <v>911</v>
      </c>
      <c r="M106" s="73" t="s">
        <v>17</v>
      </c>
      <c r="N106" s="74"/>
      <c r="O106" s="75" t="s">
        <v>394</v>
      </c>
      <c r="P106" s="31" t="str">
        <f t="shared" si="8"/>
        <v>不一致</v>
      </c>
      <c r="Q106" s="110" t="s">
        <v>70</v>
      </c>
      <c r="R106" s="108">
        <v>91</v>
      </c>
    </row>
    <row r="107" ht="60" spans="1:18">
      <c r="A107" s="18">
        <v>98</v>
      </c>
      <c r="B107" s="19" t="s">
        <v>396</v>
      </c>
      <c r="C107" s="20"/>
      <c r="D107" s="23"/>
      <c r="E107" s="21"/>
      <c r="F107" s="21"/>
      <c r="G107" s="118" t="s">
        <v>397</v>
      </c>
      <c r="H107" s="118"/>
      <c r="I107" s="129"/>
      <c r="J107" s="23" t="s">
        <v>396</v>
      </c>
      <c r="K107" s="76" t="str">
        <f t="shared" si="5"/>
        <v>市级系统无</v>
      </c>
      <c r="L107" s="60" t="s">
        <v>76</v>
      </c>
      <c r="M107" s="77" t="s">
        <v>76</v>
      </c>
      <c r="N107" s="62" t="s">
        <v>398</v>
      </c>
      <c r="O107" s="63" t="s">
        <v>396</v>
      </c>
      <c r="P107" s="21" t="str">
        <f t="shared" si="8"/>
        <v>不一致</v>
      </c>
      <c r="Q107" s="107" t="s">
        <v>70</v>
      </c>
      <c r="R107" s="108" t="s">
        <v>76</v>
      </c>
    </row>
    <row r="108" ht="30" spans="1:18">
      <c r="A108" s="18">
        <v>99</v>
      </c>
      <c r="B108" s="24" t="s">
        <v>399</v>
      </c>
      <c r="C108" s="25"/>
      <c r="D108" s="28"/>
      <c r="E108" s="26"/>
      <c r="F108" s="26"/>
      <c r="G108" s="45" t="s">
        <v>400</v>
      </c>
      <c r="H108" s="45"/>
      <c r="I108" s="126"/>
      <c r="J108" s="28" t="s">
        <v>399</v>
      </c>
      <c r="K108" s="78" t="str">
        <f t="shared" si="5"/>
        <v>市级系统无</v>
      </c>
      <c r="L108" s="66" t="s">
        <v>76</v>
      </c>
      <c r="M108" s="79" t="s">
        <v>76</v>
      </c>
      <c r="N108" s="80"/>
      <c r="O108" s="69" t="s">
        <v>399</v>
      </c>
      <c r="P108" s="26" t="str">
        <f t="shared" si="8"/>
        <v>不一致</v>
      </c>
      <c r="Q108" s="109" t="s">
        <v>70</v>
      </c>
      <c r="R108" s="108" t="s">
        <v>76</v>
      </c>
    </row>
    <row r="109" ht="30.75" spans="1:18">
      <c r="A109" s="18">
        <v>100</v>
      </c>
      <c r="B109" s="24" t="s">
        <v>401</v>
      </c>
      <c r="C109" s="25"/>
      <c r="D109" s="28"/>
      <c r="E109" s="26"/>
      <c r="F109" s="26"/>
      <c r="G109" s="45" t="s">
        <v>61</v>
      </c>
      <c r="H109" s="45"/>
      <c r="I109" s="126"/>
      <c r="J109" s="28" t="s">
        <v>401</v>
      </c>
      <c r="K109" s="81" t="str">
        <f t="shared" si="5"/>
        <v>市级系统无</v>
      </c>
      <c r="L109" s="82" t="s">
        <v>76</v>
      </c>
      <c r="M109" s="83" t="s">
        <v>76</v>
      </c>
      <c r="N109" s="84"/>
      <c r="O109" s="69" t="s">
        <v>401</v>
      </c>
      <c r="P109" s="26" t="str">
        <f t="shared" si="8"/>
        <v>不一致</v>
      </c>
      <c r="Q109" s="109" t="s">
        <v>70</v>
      </c>
      <c r="R109" s="108" t="s">
        <v>76</v>
      </c>
    </row>
    <row r="110" ht="60" spans="1:18">
      <c r="A110" s="18">
        <v>101</v>
      </c>
      <c r="B110" s="36" t="s">
        <v>402</v>
      </c>
      <c r="C110" s="37"/>
      <c r="D110" s="40"/>
      <c r="E110" s="38" t="s">
        <v>403</v>
      </c>
      <c r="F110" s="38" t="s">
        <v>404</v>
      </c>
      <c r="G110" s="38" t="s">
        <v>168</v>
      </c>
      <c r="H110" s="40" t="s">
        <v>66</v>
      </c>
      <c r="I110" s="130" t="s">
        <v>405</v>
      </c>
      <c r="J110" s="36" t="s">
        <v>402</v>
      </c>
      <c r="K110" s="86" t="str">
        <f t="shared" si="5"/>
        <v>不一致</v>
      </c>
      <c r="L110" s="87" t="s">
        <v>912</v>
      </c>
      <c r="M110" s="88" t="s">
        <v>406</v>
      </c>
      <c r="N110" s="89"/>
      <c r="O110" s="90" t="s">
        <v>402</v>
      </c>
      <c r="P110" s="38" t="str">
        <f t="shared" si="8"/>
        <v>不一致</v>
      </c>
      <c r="Q110" s="111" t="s">
        <v>70</v>
      </c>
      <c r="R110" s="108">
        <v>27</v>
      </c>
    </row>
    <row r="111" ht="60" spans="1:18">
      <c r="A111" s="18">
        <v>102</v>
      </c>
      <c r="B111" s="24" t="s">
        <v>407</v>
      </c>
      <c r="C111" s="25"/>
      <c r="D111" s="28"/>
      <c r="E111" s="26"/>
      <c r="F111" s="26" t="s">
        <v>408</v>
      </c>
      <c r="G111" s="45" t="s">
        <v>409</v>
      </c>
      <c r="H111" s="45"/>
      <c r="I111" s="127" t="s">
        <v>410</v>
      </c>
      <c r="J111" s="24" t="s">
        <v>407</v>
      </c>
      <c r="K111" s="65" t="str">
        <f t="shared" si="5"/>
        <v>不一致</v>
      </c>
      <c r="L111" s="66" t="s">
        <v>864</v>
      </c>
      <c r="M111" s="27" t="s">
        <v>101</v>
      </c>
      <c r="N111" s="80" t="s">
        <v>196</v>
      </c>
      <c r="O111" s="69" t="s">
        <v>407</v>
      </c>
      <c r="P111" s="26" t="str">
        <f t="shared" si="8"/>
        <v>不一致</v>
      </c>
      <c r="Q111" s="109" t="s">
        <v>70</v>
      </c>
      <c r="R111" s="108" t="s">
        <v>196</v>
      </c>
    </row>
    <row r="112" ht="30" spans="1:18">
      <c r="A112" s="18">
        <v>103</v>
      </c>
      <c r="B112" s="24" t="s">
        <v>411</v>
      </c>
      <c r="C112" s="25"/>
      <c r="D112" s="28"/>
      <c r="E112" s="26"/>
      <c r="F112" s="26" t="s">
        <v>412</v>
      </c>
      <c r="G112" s="45" t="s">
        <v>413</v>
      </c>
      <c r="H112" s="28" t="s">
        <v>66</v>
      </c>
      <c r="I112" s="126"/>
      <c r="J112" s="24" t="s">
        <v>411</v>
      </c>
      <c r="K112" s="65" t="e">
        <f>#N/A</f>
        <v>#N/A</v>
      </c>
      <c r="L112" s="66" t="s">
        <v>913</v>
      </c>
      <c r="M112" s="67" t="s">
        <v>413</v>
      </c>
      <c r="N112" s="80"/>
      <c r="O112" s="69" t="s">
        <v>411</v>
      </c>
      <c r="P112" s="26" t="str">
        <f t="shared" si="8"/>
        <v>不一致</v>
      </c>
      <c r="Q112" s="109" t="s">
        <v>70</v>
      </c>
      <c r="R112" s="108">
        <v>106</v>
      </c>
    </row>
    <row r="113" ht="45.75" spans="1:18">
      <c r="A113" s="18">
        <v>104</v>
      </c>
      <c r="B113" s="29" t="s">
        <v>414</v>
      </c>
      <c r="C113" s="30"/>
      <c r="D113" s="33"/>
      <c r="E113" s="31"/>
      <c r="F113" s="31"/>
      <c r="G113" s="46" t="s">
        <v>415</v>
      </c>
      <c r="H113" s="33" t="s">
        <v>66</v>
      </c>
      <c r="I113" s="128"/>
      <c r="J113" s="29" t="s">
        <v>414</v>
      </c>
      <c r="K113" s="71" t="e">
        <f>#N/A</f>
        <v>#N/A</v>
      </c>
      <c r="L113" s="72" t="s">
        <v>914</v>
      </c>
      <c r="M113" s="73" t="s">
        <v>416</v>
      </c>
      <c r="N113" s="74"/>
      <c r="O113" s="75" t="s">
        <v>414</v>
      </c>
      <c r="P113" s="31" t="str">
        <f t="shared" si="8"/>
        <v>不一致</v>
      </c>
      <c r="Q113" s="110" t="s">
        <v>70</v>
      </c>
      <c r="R113" s="108">
        <v>107</v>
      </c>
    </row>
    <row r="114" ht="30" spans="1:18">
      <c r="A114" s="18">
        <v>105</v>
      </c>
      <c r="B114" s="19" t="s">
        <v>417</v>
      </c>
      <c r="C114" s="20"/>
      <c r="D114" s="23"/>
      <c r="E114" s="21"/>
      <c r="F114" s="21"/>
      <c r="G114" s="118" t="s">
        <v>418</v>
      </c>
      <c r="H114" s="23" t="s">
        <v>66</v>
      </c>
      <c r="I114" s="129"/>
      <c r="J114" s="23" t="s">
        <v>417</v>
      </c>
      <c r="K114" s="76" t="str">
        <f t="shared" si="5"/>
        <v>市级系统无</v>
      </c>
      <c r="L114" s="60" t="s">
        <v>76</v>
      </c>
      <c r="M114" s="77" t="s">
        <v>76</v>
      </c>
      <c r="N114" s="62"/>
      <c r="O114" s="63" t="s">
        <v>417</v>
      </c>
      <c r="P114" s="21" t="str">
        <f t="shared" si="8"/>
        <v>不一致</v>
      </c>
      <c r="Q114" s="107" t="s">
        <v>70</v>
      </c>
      <c r="R114" s="108" t="s">
        <v>76</v>
      </c>
    </row>
    <row r="115" ht="30.75" spans="1:18">
      <c r="A115" s="18">
        <v>106</v>
      </c>
      <c r="B115" s="24" t="s">
        <v>419</v>
      </c>
      <c r="C115" s="25"/>
      <c r="D115" s="28"/>
      <c r="E115" s="26"/>
      <c r="F115" s="26"/>
      <c r="G115" s="45" t="s">
        <v>420</v>
      </c>
      <c r="H115" s="28" t="s">
        <v>66</v>
      </c>
      <c r="I115" s="126"/>
      <c r="J115" s="28" t="s">
        <v>419</v>
      </c>
      <c r="K115" s="81" t="str">
        <f t="shared" si="5"/>
        <v>市级系统无</v>
      </c>
      <c r="L115" s="82" t="s">
        <v>76</v>
      </c>
      <c r="M115" s="83" t="s">
        <v>76</v>
      </c>
      <c r="N115" s="84"/>
      <c r="O115" s="69" t="s">
        <v>419</v>
      </c>
      <c r="P115" s="26" t="str">
        <f t="shared" si="8"/>
        <v>不一致</v>
      </c>
      <c r="Q115" s="109" t="s">
        <v>70</v>
      </c>
      <c r="R115" s="108" t="s">
        <v>76</v>
      </c>
    </row>
    <row r="116" ht="30.75" spans="1:18">
      <c r="A116" s="18">
        <v>107</v>
      </c>
      <c r="B116" s="41" t="s">
        <v>421</v>
      </c>
      <c r="C116" s="42"/>
      <c r="D116" s="44"/>
      <c r="E116" s="43"/>
      <c r="F116" s="43"/>
      <c r="G116" s="117" t="s">
        <v>422</v>
      </c>
      <c r="H116" s="44" t="s">
        <v>66</v>
      </c>
      <c r="I116" s="131"/>
      <c r="J116" s="41" t="s">
        <v>421</v>
      </c>
      <c r="K116" s="96" t="e">
        <f>#N/A</f>
        <v>#N/A</v>
      </c>
      <c r="L116" s="97" t="s">
        <v>915</v>
      </c>
      <c r="M116" s="98" t="s">
        <v>422</v>
      </c>
      <c r="N116" s="99"/>
      <c r="O116" s="100" t="s">
        <v>421</v>
      </c>
      <c r="P116" s="43" t="str">
        <f t="shared" si="8"/>
        <v>不一致</v>
      </c>
      <c r="Q116" s="112" t="s">
        <v>70</v>
      </c>
      <c r="R116" s="108">
        <v>108</v>
      </c>
    </row>
    <row r="117" ht="30" spans="1:18">
      <c r="A117" s="18"/>
      <c r="B117" s="19" t="s">
        <v>423</v>
      </c>
      <c r="C117" s="20"/>
      <c r="D117" s="23"/>
      <c r="E117" s="21"/>
      <c r="F117" s="21"/>
      <c r="G117" s="118" t="s">
        <v>424</v>
      </c>
      <c r="H117" s="23"/>
      <c r="I117" s="129"/>
      <c r="J117" s="23" t="s">
        <v>423</v>
      </c>
      <c r="K117" s="76" t="str">
        <f t="shared" si="5"/>
        <v>市级系统无</v>
      </c>
      <c r="L117" s="60" t="s">
        <v>76</v>
      </c>
      <c r="M117" s="77" t="s">
        <v>76</v>
      </c>
      <c r="N117" s="62"/>
      <c r="O117" s="63" t="s">
        <v>423</v>
      </c>
      <c r="P117" s="21"/>
      <c r="Q117" s="107"/>
      <c r="R117" s="108" t="s">
        <v>76</v>
      </c>
    </row>
    <row r="118" ht="30" spans="1:18">
      <c r="A118" s="18">
        <v>108</v>
      </c>
      <c r="B118" s="24" t="s">
        <v>425</v>
      </c>
      <c r="C118" s="25"/>
      <c r="D118" s="28"/>
      <c r="E118" s="26"/>
      <c r="F118" s="26"/>
      <c r="G118" s="45" t="s">
        <v>347</v>
      </c>
      <c r="H118" s="28" t="s">
        <v>66</v>
      </c>
      <c r="I118" s="126"/>
      <c r="J118" s="28" t="s">
        <v>425</v>
      </c>
      <c r="K118" s="78" t="str">
        <f t="shared" si="5"/>
        <v>市级系统无</v>
      </c>
      <c r="L118" s="66" t="s">
        <v>76</v>
      </c>
      <c r="M118" s="79" t="s">
        <v>76</v>
      </c>
      <c r="N118" s="80"/>
      <c r="O118" s="69" t="s">
        <v>425</v>
      </c>
      <c r="P118" s="26" t="str">
        <f t="shared" ref="P118:P123" si="9">IF(F118:F323=Q118:Q323,"一致","不一致")</f>
        <v>不一致</v>
      </c>
      <c r="Q118" s="109" t="s">
        <v>70</v>
      </c>
      <c r="R118" s="108" t="s">
        <v>76</v>
      </c>
    </row>
    <row r="119" ht="30" spans="1:18">
      <c r="A119" s="18">
        <v>109</v>
      </c>
      <c r="B119" s="24" t="s">
        <v>426</v>
      </c>
      <c r="C119" s="25"/>
      <c r="D119" s="28"/>
      <c r="E119" s="26"/>
      <c r="F119" s="26"/>
      <c r="G119" s="45" t="s">
        <v>427</v>
      </c>
      <c r="H119" s="28" t="s">
        <v>66</v>
      </c>
      <c r="I119" s="126"/>
      <c r="J119" s="28" t="s">
        <v>426</v>
      </c>
      <c r="K119" s="78" t="str">
        <f t="shared" si="5"/>
        <v>市级系统无</v>
      </c>
      <c r="L119" s="66" t="s">
        <v>76</v>
      </c>
      <c r="M119" s="79" t="s">
        <v>76</v>
      </c>
      <c r="N119" s="80"/>
      <c r="O119" s="69" t="s">
        <v>426</v>
      </c>
      <c r="P119" s="26" t="str">
        <f t="shared" si="9"/>
        <v>不一致</v>
      </c>
      <c r="Q119" s="109" t="s">
        <v>70</v>
      </c>
      <c r="R119" s="108" t="s">
        <v>76</v>
      </c>
    </row>
    <row r="120" ht="30" spans="1:18">
      <c r="A120" s="18">
        <v>110</v>
      </c>
      <c r="B120" s="24" t="s">
        <v>428</v>
      </c>
      <c r="C120" s="25"/>
      <c r="D120" s="28"/>
      <c r="E120" s="26"/>
      <c r="F120" s="26"/>
      <c r="G120" s="45" t="s">
        <v>36</v>
      </c>
      <c r="H120" s="28" t="s">
        <v>66</v>
      </c>
      <c r="I120" s="126"/>
      <c r="J120" s="28" t="s">
        <v>428</v>
      </c>
      <c r="K120" s="78" t="str">
        <f t="shared" si="5"/>
        <v>市级系统无</v>
      </c>
      <c r="L120" s="66" t="s">
        <v>76</v>
      </c>
      <c r="M120" s="79" t="s">
        <v>76</v>
      </c>
      <c r="N120" s="80"/>
      <c r="O120" s="69" t="s">
        <v>428</v>
      </c>
      <c r="P120" s="26" t="str">
        <f t="shared" si="9"/>
        <v>不一致</v>
      </c>
      <c r="Q120" s="109" t="s">
        <v>70</v>
      </c>
      <c r="R120" s="108" t="s">
        <v>76</v>
      </c>
    </row>
    <row r="121" ht="30" spans="1:18">
      <c r="A121" s="18">
        <v>111</v>
      </c>
      <c r="B121" s="24" t="s">
        <v>429</v>
      </c>
      <c r="C121" s="25"/>
      <c r="D121" s="28"/>
      <c r="E121" s="26"/>
      <c r="F121" s="26"/>
      <c r="G121" s="45" t="s">
        <v>376</v>
      </c>
      <c r="H121" s="28" t="s">
        <v>66</v>
      </c>
      <c r="I121" s="126"/>
      <c r="J121" s="28" t="s">
        <v>429</v>
      </c>
      <c r="K121" s="78" t="str">
        <f t="shared" si="5"/>
        <v>市级系统无</v>
      </c>
      <c r="L121" s="66" t="s">
        <v>76</v>
      </c>
      <c r="M121" s="79" t="s">
        <v>76</v>
      </c>
      <c r="N121" s="80"/>
      <c r="O121" s="69" t="s">
        <v>429</v>
      </c>
      <c r="P121" s="26" t="str">
        <f t="shared" si="9"/>
        <v>不一致</v>
      </c>
      <c r="Q121" s="109" t="s">
        <v>70</v>
      </c>
      <c r="R121" s="108" t="s">
        <v>76</v>
      </c>
    </row>
    <row r="122" ht="30.75" spans="1:18">
      <c r="A122" s="18">
        <v>112</v>
      </c>
      <c r="B122" s="24" t="s">
        <v>430</v>
      </c>
      <c r="C122" s="25"/>
      <c r="D122" s="28"/>
      <c r="E122" s="26"/>
      <c r="F122" s="26"/>
      <c r="G122" s="45" t="s">
        <v>35</v>
      </c>
      <c r="H122" s="28" t="s">
        <v>66</v>
      </c>
      <c r="I122" s="127" t="s">
        <v>410</v>
      </c>
      <c r="J122" s="28" t="s">
        <v>430</v>
      </c>
      <c r="K122" s="81" t="str">
        <f t="shared" si="5"/>
        <v>市级系统无</v>
      </c>
      <c r="L122" s="82" t="s">
        <v>76</v>
      </c>
      <c r="M122" s="83" t="s">
        <v>76</v>
      </c>
      <c r="N122" s="84"/>
      <c r="O122" s="69" t="s">
        <v>430</v>
      </c>
      <c r="P122" s="26" t="str">
        <f t="shared" si="9"/>
        <v>不一致</v>
      </c>
      <c r="Q122" s="109" t="s">
        <v>70</v>
      </c>
      <c r="R122" s="108" t="s">
        <v>76</v>
      </c>
    </row>
    <row r="123" ht="45" spans="1:18">
      <c r="A123" s="18">
        <v>113</v>
      </c>
      <c r="B123" s="36" t="s">
        <v>431</v>
      </c>
      <c r="C123" s="37"/>
      <c r="D123" s="38" t="s">
        <v>432</v>
      </c>
      <c r="E123" s="38" t="s">
        <v>433</v>
      </c>
      <c r="F123" s="38" t="s">
        <v>434</v>
      </c>
      <c r="G123" s="38"/>
      <c r="H123" s="40" t="s">
        <v>66</v>
      </c>
      <c r="I123" s="85" t="s">
        <v>435</v>
      </c>
      <c r="J123" s="36" t="s">
        <v>431</v>
      </c>
      <c r="K123" s="86" t="str">
        <f t="shared" si="5"/>
        <v>不一致</v>
      </c>
      <c r="L123" s="87" t="s">
        <v>916</v>
      </c>
      <c r="M123" s="88" t="s">
        <v>436</v>
      </c>
      <c r="N123" s="89"/>
      <c r="O123" s="90" t="s">
        <v>431</v>
      </c>
      <c r="P123" s="38" t="str">
        <f t="shared" si="9"/>
        <v>不一致</v>
      </c>
      <c r="Q123" s="111" t="s">
        <v>70</v>
      </c>
      <c r="R123" s="108">
        <v>148</v>
      </c>
    </row>
    <row r="124" ht="30" spans="1:18">
      <c r="A124" s="18">
        <v>114</v>
      </c>
      <c r="B124" s="24" t="s">
        <v>437</v>
      </c>
      <c r="C124" s="25"/>
      <c r="D124" s="26"/>
      <c r="E124" s="26"/>
      <c r="F124" s="26" t="s">
        <v>438</v>
      </c>
      <c r="G124" s="26"/>
      <c r="H124" s="28" t="s">
        <v>66</v>
      </c>
      <c r="I124" s="64" t="s">
        <v>440</v>
      </c>
      <c r="J124" s="24" t="s">
        <v>437</v>
      </c>
      <c r="K124" s="65" t="str">
        <f t="shared" si="5"/>
        <v>不一致</v>
      </c>
      <c r="L124" s="66" t="s">
        <v>917</v>
      </c>
      <c r="M124" s="67" t="s">
        <v>439</v>
      </c>
      <c r="N124" s="80"/>
      <c r="O124" s="69" t="s">
        <v>437</v>
      </c>
      <c r="P124" s="26" t="s">
        <v>137</v>
      </c>
      <c r="Q124" s="109" t="s">
        <v>439</v>
      </c>
      <c r="R124" s="108">
        <v>154</v>
      </c>
    </row>
    <row r="125" ht="45.75" spans="1:18">
      <c r="A125" s="18">
        <v>115</v>
      </c>
      <c r="B125" s="29" t="s">
        <v>441</v>
      </c>
      <c r="C125" s="30"/>
      <c r="D125" s="31"/>
      <c r="E125" s="31"/>
      <c r="F125" s="31" t="s">
        <v>442</v>
      </c>
      <c r="G125" s="31"/>
      <c r="H125" s="31"/>
      <c r="I125" s="70" t="s">
        <v>435</v>
      </c>
      <c r="J125" s="29" t="s">
        <v>441</v>
      </c>
      <c r="K125" s="71" t="str">
        <f t="shared" si="5"/>
        <v>不一致</v>
      </c>
      <c r="L125" s="72" t="s">
        <v>918</v>
      </c>
      <c r="M125" s="73" t="s">
        <v>436</v>
      </c>
      <c r="N125" s="74"/>
      <c r="O125" s="75" t="s">
        <v>441</v>
      </c>
      <c r="P125" s="31" t="str">
        <f>IF(F125:F330=Q125:Q330,"一致","不一致")</f>
        <v>不一致</v>
      </c>
      <c r="Q125" s="110" t="s">
        <v>70</v>
      </c>
      <c r="R125" s="108">
        <v>144</v>
      </c>
    </row>
    <row r="126" ht="30" spans="1:18">
      <c r="A126" s="18">
        <v>116</v>
      </c>
      <c r="B126" s="19" t="s">
        <v>443</v>
      </c>
      <c r="C126" s="20"/>
      <c r="D126" s="21"/>
      <c r="E126" s="21"/>
      <c r="F126" s="21" t="s">
        <v>444</v>
      </c>
      <c r="G126" s="21"/>
      <c r="H126" s="21"/>
      <c r="I126" s="58" t="s">
        <v>440</v>
      </c>
      <c r="J126" s="23" t="s">
        <v>443</v>
      </c>
      <c r="K126" s="76" t="str">
        <f t="shared" si="5"/>
        <v>市级系统无</v>
      </c>
      <c r="L126" s="60" t="s">
        <v>76</v>
      </c>
      <c r="M126" s="77" t="s">
        <v>76</v>
      </c>
      <c r="N126" s="62"/>
      <c r="O126" s="63" t="s">
        <v>443</v>
      </c>
      <c r="P126" s="21" t="str">
        <f>IF(F126:F331=Q126:Q331,"一致","不一致")</f>
        <v>不一致</v>
      </c>
      <c r="Q126" s="107" t="s">
        <v>70</v>
      </c>
      <c r="R126" s="108" t="s">
        <v>76</v>
      </c>
    </row>
    <row r="127" ht="60.75" spans="1:18">
      <c r="A127" s="18">
        <v>117</v>
      </c>
      <c r="B127" s="24" t="s">
        <v>445</v>
      </c>
      <c r="C127" s="25"/>
      <c r="D127" s="26"/>
      <c r="E127" s="26"/>
      <c r="F127" s="26" t="s">
        <v>446</v>
      </c>
      <c r="G127" s="26"/>
      <c r="H127" s="28" t="s">
        <v>66</v>
      </c>
      <c r="I127" s="64" t="s">
        <v>447</v>
      </c>
      <c r="J127" s="28" t="s">
        <v>445</v>
      </c>
      <c r="K127" s="81" t="str">
        <f t="shared" si="5"/>
        <v>市级系统无</v>
      </c>
      <c r="L127" s="82" t="s">
        <v>76</v>
      </c>
      <c r="M127" s="83" t="s">
        <v>76</v>
      </c>
      <c r="N127" s="84"/>
      <c r="O127" s="69" t="s">
        <v>445</v>
      </c>
      <c r="P127" s="26" t="str">
        <f>IF(F127:F332=Q127:Q332,"一致","不一致")</f>
        <v>不一致</v>
      </c>
      <c r="Q127" s="109" t="s">
        <v>70</v>
      </c>
      <c r="R127" s="108" t="s">
        <v>76</v>
      </c>
    </row>
    <row r="128" ht="45.75" spans="1:18">
      <c r="A128" s="18">
        <v>118</v>
      </c>
      <c r="B128" s="41" t="s">
        <v>448</v>
      </c>
      <c r="C128" s="42"/>
      <c r="D128" s="43"/>
      <c r="E128" s="43"/>
      <c r="F128" s="43" t="s">
        <v>449</v>
      </c>
      <c r="G128" s="43"/>
      <c r="H128" s="44" t="s">
        <v>66</v>
      </c>
      <c r="I128" s="95" t="s">
        <v>451</v>
      </c>
      <c r="J128" s="41" t="s">
        <v>448</v>
      </c>
      <c r="K128" s="96" t="str">
        <f t="shared" si="5"/>
        <v>不一致</v>
      </c>
      <c r="L128" s="97" t="s">
        <v>919</v>
      </c>
      <c r="M128" s="98" t="s">
        <v>452</v>
      </c>
      <c r="N128" s="99"/>
      <c r="O128" s="100" t="s">
        <v>448</v>
      </c>
      <c r="P128" s="43" t="s">
        <v>137</v>
      </c>
      <c r="Q128" s="112" t="s">
        <v>450</v>
      </c>
      <c r="R128" s="108">
        <v>155</v>
      </c>
    </row>
    <row r="129" ht="45" spans="1:18">
      <c r="A129" s="18">
        <v>126</v>
      </c>
      <c r="B129" s="19" t="s">
        <v>453</v>
      </c>
      <c r="C129" s="20"/>
      <c r="D129" s="21"/>
      <c r="E129" s="21" t="s">
        <v>454</v>
      </c>
      <c r="F129" s="21" t="s">
        <v>455</v>
      </c>
      <c r="G129" s="118" t="s">
        <v>456</v>
      </c>
      <c r="H129" s="23" t="s">
        <v>66</v>
      </c>
      <c r="I129" s="58" t="s">
        <v>457</v>
      </c>
      <c r="J129" s="23" t="s">
        <v>453</v>
      </c>
      <c r="K129" s="76" t="str">
        <f t="shared" si="5"/>
        <v>市级系统无</v>
      </c>
      <c r="L129" s="60" t="s">
        <v>76</v>
      </c>
      <c r="M129" s="77" t="s">
        <v>76</v>
      </c>
      <c r="N129" s="62"/>
      <c r="O129" s="63" t="s">
        <v>453</v>
      </c>
      <c r="P129" s="21" t="str">
        <f>IF(F129:F341=Q129:Q341,"一致","不一致")</f>
        <v>不一致</v>
      </c>
      <c r="Q129" s="107" t="s">
        <v>70</v>
      </c>
      <c r="R129" s="108" t="s">
        <v>76</v>
      </c>
    </row>
    <row r="130" ht="45.75" spans="1:18">
      <c r="A130" s="18">
        <v>127</v>
      </c>
      <c r="B130" s="24" t="s">
        <v>458</v>
      </c>
      <c r="C130" s="25"/>
      <c r="D130" s="26"/>
      <c r="E130" s="26"/>
      <c r="F130" s="26"/>
      <c r="G130" s="45" t="s">
        <v>459</v>
      </c>
      <c r="H130" s="28" t="s">
        <v>66</v>
      </c>
      <c r="I130" s="64"/>
      <c r="J130" s="28" t="s">
        <v>458</v>
      </c>
      <c r="K130" s="81" t="str">
        <f t="shared" si="5"/>
        <v>市级系统无</v>
      </c>
      <c r="L130" s="82" t="s">
        <v>76</v>
      </c>
      <c r="M130" s="83" t="s">
        <v>76</v>
      </c>
      <c r="N130" s="84"/>
      <c r="O130" s="69" t="s">
        <v>458</v>
      </c>
      <c r="P130" s="26" t="str">
        <f>IF(F130:F342=Q130:Q342,"一致","不一致")</f>
        <v>不一致</v>
      </c>
      <c r="Q130" s="109" t="s">
        <v>70</v>
      </c>
      <c r="R130" s="108" t="s">
        <v>76</v>
      </c>
    </row>
    <row r="131" ht="135" spans="1:18">
      <c r="A131" s="18">
        <v>128</v>
      </c>
      <c r="B131" s="36" t="s">
        <v>460</v>
      </c>
      <c r="C131" s="37"/>
      <c r="D131" s="38"/>
      <c r="E131" s="38"/>
      <c r="F131" s="38" t="s">
        <v>461</v>
      </c>
      <c r="G131" s="119" t="s">
        <v>462</v>
      </c>
      <c r="H131" s="40" t="s">
        <v>66</v>
      </c>
      <c r="I131" s="85" t="s">
        <v>464</v>
      </c>
      <c r="J131" s="36" t="s">
        <v>460</v>
      </c>
      <c r="K131" s="86" t="str">
        <f>IF(M131=$M$7,$M$7,IF(M131=G131,"一致","不一致"))</f>
        <v>不一致</v>
      </c>
      <c r="L131" s="87" t="s">
        <v>920</v>
      </c>
      <c r="M131" s="88" t="s">
        <v>465</v>
      </c>
      <c r="N131" s="89" t="s">
        <v>921</v>
      </c>
      <c r="O131" s="90" t="s">
        <v>460</v>
      </c>
      <c r="P131" s="38" t="s">
        <v>137</v>
      </c>
      <c r="Q131" s="111" t="s">
        <v>463</v>
      </c>
      <c r="R131" s="108">
        <v>156</v>
      </c>
    </row>
    <row r="132" ht="135" spans="1:18">
      <c r="A132" s="18">
        <v>129</v>
      </c>
      <c r="B132" s="24" t="s">
        <v>466</v>
      </c>
      <c r="C132" s="25"/>
      <c r="D132" s="26"/>
      <c r="E132" s="26"/>
      <c r="F132" s="26"/>
      <c r="G132" s="45" t="s">
        <v>467</v>
      </c>
      <c r="H132" s="28" t="s">
        <v>66</v>
      </c>
      <c r="I132" s="64" t="s">
        <v>469</v>
      </c>
      <c r="J132" s="24" t="s">
        <v>466</v>
      </c>
      <c r="K132" s="65" t="str">
        <f t="shared" ref="K132:K138" si="10">IF(M132=$M$7,$M$7,IF(M132=G132,"一致","不一致"))</f>
        <v>不一致</v>
      </c>
      <c r="L132" s="66" t="s">
        <v>922</v>
      </c>
      <c r="M132" s="67" t="s">
        <v>470</v>
      </c>
      <c r="N132" s="80" t="s">
        <v>921</v>
      </c>
      <c r="O132" s="69" t="s">
        <v>466</v>
      </c>
      <c r="P132" s="26" t="s">
        <v>137</v>
      </c>
      <c r="Q132" s="109" t="s">
        <v>468</v>
      </c>
      <c r="R132" s="108">
        <v>157</v>
      </c>
    </row>
    <row r="133" ht="135" spans="1:18">
      <c r="A133" s="18">
        <v>130</v>
      </c>
      <c r="B133" s="24" t="s">
        <v>471</v>
      </c>
      <c r="C133" s="25"/>
      <c r="D133" s="26"/>
      <c r="E133" s="26"/>
      <c r="F133" s="26"/>
      <c r="G133" s="45" t="s">
        <v>472</v>
      </c>
      <c r="H133" s="28" t="s">
        <v>66</v>
      </c>
      <c r="I133" s="64"/>
      <c r="J133" s="24" t="s">
        <v>471</v>
      </c>
      <c r="K133" s="65" t="str">
        <f t="shared" si="10"/>
        <v>不一致</v>
      </c>
      <c r="L133" s="66" t="s">
        <v>923</v>
      </c>
      <c r="M133" s="67" t="s">
        <v>474</v>
      </c>
      <c r="N133" s="80" t="s">
        <v>921</v>
      </c>
      <c r="O133" s="69" t="s">
        <v>471</v>
      </c>
      <c r="P133" s="26" t="s">
        <v>137</v>
      </c>
      <c r="Q133" s="109" t="s">
        <v>473</v>
      </c>
      <c r="R133" s="108">
        <v>158</v>
      </c>
    </row>
    <row r="134" ht="135" spans="1:18">
      <c r="A134" s="18">
        <v>131</v>
      </c>
      <c r="B134" s="24" t="s">
        <v>475</v>
      </c>
      <c r="C134" s="25"/>
      <c r="D134" s="26"/>
      <c r="E134" s="26"/>
      <c r="F134" s="26"/>
      <c r="G134" s="45" t="s">
        <v>476</v>
      </c>
      <c r="H134" s="28" t="s">
        <v>66</v>
      </c>
      <c r="I134" s="64" t="s">
        <v>478</v>
      </c>
      <c r="J134" s="24" t="s">
        <v>475</v>
      </c>
      <c r="K134" s="65" t="str">
        <f t="shared" si="10"/>
        <v>不一致</v>
      </c>
      <c r="L134" s="66" t="s">
        <v>924</v>
      </c>
      <c r="M134" s="67" t="s">
        <v>479</v>
      </c>
      <c r="N134" s="80" t="s">
        <v>921</v>
      </c>
      <c r="O134" s="69" t="s">
        <v>475</v>
      </c>
      <c r="P134" s="26" t="s">
        <v>137</v>
      </c>
      <c r="Q134" s="109" t="s">
        <v>477</v>
      </c>
      <c r="R134" s="108">
        <v>159</v>
      </c>
    </row>
    <row r="135" ht="135" spans="1:18">
      <c r="A135" s="18">
        <v>132</v>
      </c>
      <c r="B135" s="24" t="s">
        <v>480</v>
      </c>
      <c r="C135" s="25"/>
      <c r="D135" s="26"/>
      <c r="E135" s="26"/>
      <c r="F135" s="26" t="s">
        <v>481</v>
      </c>
      <c r="G135" s="45" t="s">
        <v>482</v>
      </c>
      <c r="H135" s="28" t="s">
        <v>66</v>
      </c>
      <c r="I135" s="64" t="s">
        <v>484</v>
      </c>
      <c r="J135" s="24" t="s">
        <v>480</v>
      </c>
      <c r="K135" s="65" t="str">
        <f t="shared" si="10"/>
        <v>不一致</v>
      </c>
      <c r="L135" s="66" t="s">
        <v>925</v>
      </c>
      <c r="M135" s="67" t="s">
        <v>485</v>
      </c>
      <c r="N135" s="80" t="s">
        <v>921</v>
      </c>
      <c r="O135" s="69" t="s">
        <v>480</v>
      </c>
      <c r="P135" s="26" t="s">
        <v>137</v>
      </c>
      <c r="Q135" s="109" t="s">
        <v>483</v>
      </c>
      <c r="R135" s="108">
        <v>160</v>
      </c>
    </row>
    <row r="136" ht="135" spans="1:18">
      <c r="A136" s="18">
        <v>133</v>
      </c>
      <c r="B136" s="24" t="s">
        <v>486</v>
      </c>
      <c r="C136" s="25"/>
      <c r="D136" s="26"/>
      <c r="E136" s="26"/>
      <c r="F136" s="26"/>
      <c r="G136" s="45" t="s">
        <v>487</v>
      </c>
      <c r="H136" s="28" t="s">
        <v>66</v>
      </c>
      <c r="I136" s="64" t="s">
        <v>489</v>
      </c>
      <c r="J136" s="24" t="s">
        <v>486</v>
      </c>
      <c r="K136" s="65" t="str">
        <f t="shared" si="10"/>
        <v>不一致</v>
      </c>
      <c r="L136" s="66" t="s">
        <v>926</v>
      </c>
      <c r="M136" s="67" t="s">
        <v>490</v>
      </c>
      <c r="N136" s="80" t="s">
        <v>921</v>
      </c>
      <c r="O136" s="69" t="s">
        <v>486</v>
      </c>
      <c r="P136" s="26" t="s">
        <v>137</v>
      </c>
      <c r="Q136" s="109" t="s">
        <v>488</v>
      </c>
      <c r="R136" s="108">
        <v>161</v>
      </c>
    </row>
    <row r="137" ht="135" spans="1:18">
      <c r="A137" s="18">
        <v>134</v>
      </c>
      <c r="B137" s="24" t="s">
        <v>491</v>
      </c>
      <c r="C137" s="25"/>
      <c r="D137" s="26"/>
      <c r="E137" s="26"/>
      <c r="F137" s="26"/>
      <c r="G137" s="45" t="s">
        <v>492</v>
      </c>
      <c r="H137" s="28" t="s">
        <v>66</v>
      </c>
      <c r="I137" s="64" t="s">
        <v>494</v>
      </c>
      <c r="J137" s="24" t="s">
        <v>491</v>
      </c>
      <c r="K137" s="65" t="str">
        <f t="shared" si="10"/>
        <v>不一致</v>
      </c>
      <c r="L137" s="66" t="s">
        <v>927</v>
      </c>
      <c r="M137" s="67" t="s">
        <v>495</v>
      </c>
      <c r="N137" s="80" t="s">
        <v>921</v>
      </c>
      <c r="O137" s="69" t="s">
        <v>491</v>
      </c>
      <c r="P137" s="26" t="s">
        <v>137</v>
      </c>
      <c r="Q137" s="109" t="s">
        <v>493</v>
      </c>
      <c r="R137" s="108">
        <v>162</v>
      </c>
    </row>
    <row r="138" ht="135.75" spans="1:18">
      <c r="A138" s="18">
        <v>136</v>
      </c>
      <c r="B138" s="29" t="s">
        <v>496</v>
      </c>
      <c r="C138" s="30"/>
      <c r="D138" s="31"/>
      <c r="E138" s="31"/>
      <c r="F138" s="31"/>
      <c r="G138" s="46" t="s">
        <v>497</v>
      </c>
      <c r="H138" s="33" t="s">
        <v>66</v>
      </c>
      <c r="I138" s="70" t="s">
        <v>499</v>
      </c>
      <c r="J138" s="29" t="s">
        <v>496</v>
      </c>
      <c r="K138" s="71" t="str">
        <f t="shared" si="10"/>
        <v>不一致</v>
      </c>
      <c r="L138" s="72" t="s">
        <v>928</v>
      </c>
      <c r="M138" s="73" t="s">
        <v>500</v>
      </c>
      <c r="N138" s="74" t="s">
        <v>921</v>
      </c>
      <c r="O138" s="75" t="s">
        <v>496</v>
      </c>
      <c r="P138" s="31" t="s">
        <v>137</v>
      </c>
      <c r="Q138" s="110" t="s">
        <v>498</v>
      </c>
      <c r="R138" s="108">
        <v>164</v>
      </c>
    </row>
    <row r="139" ht="105" spans="1:18">
      <c r="A139" s="18">
        <v>137</v>
      </c>
      <c r="B139" s="19" t="s">
        <v>501</v>
      </c>
      <c r="C139" s="20"/>
      <c r="D139" s="21"/>
      <c r="E139" s="21"/>
      <c r="F139" s="21" t="s">
        <v>308</v>
      </c>
      <c r="G139" s="21" t="s">
        <v>109</v>
      </c>
      <c r="H139" s="23" t="s">
        <v>66</v>
      </c>
      <c r="I139" s="58" t="s">
        <v>502</v>
      </c>
      <c r="J139" s="23" t="s">
        <v>501</v>
      </c>
      <c r="K139" s="76" t="e">
        <f>#N/A</f>
        <v>#N/A</v>
      </c>
      <c r="L139" s="60" t="s">
        <v>891</v>
      </c>
      <c r="M139" s="77" t="s">
        <v>308</v>
      </c>
      <c r="N139" s="62"/>
      <c r="O139" s="63" t="s">
        <v>501</v>
      </c>
      <c r="P139" s="21" t="str">
        <f t="shared" ref="P139:P151" si="11">IF(F139:F352=Q139:Q352,"一致","不一致")</f>
        <v>一致</v>
      </c>
      <c r="Q139" s="107" t="s">
        <v>308</v>
      </c>
      <c r="R139" s="108">
        <v>165</v>
      </c>
    </row>
    <row r="140" ht="45.75" spans="1:18">
      <c r="A140" s="18">
        <v>138</v>
      </c>
      <c r="B140" s="24" t="s">
        <v>503</v>
      </c>
      <c r="C140" s="25"/>
      <c r="D140" s="26"/>
      <c r="E140" s="26"/>
      <c r="F140" s="26" t="s">
        <v>504</v>
      </c>
      <c r="G140" s="26" t="s">
        <v>505</v>
      </c>
      <c r="H140" s="28" t="s">
        <v>66</v>
      </c>
      <c r="I140" s="64" t="s">
        <v>506</v>
      </c>
      <c r="J140" s="28" t="s">
        <v>503</v>
      </c>
      <c r="K140" s="81" t="e">
        <f>#N/A</f>
        <v>#N/A</v>
      </c>
      <c r="L140" s="82" t="s">
        <v>892</v>
      </c>
      <c r="M140" s="83" t="s">
        <v>504</v>
      </c>
      <c r="N140" s="84"/>
      <c r="O140" s="69" t="s">
        <v>503</v>
      </c>
      <c r="P140" s="26" t="str">
        <f t="shared" si="11"/>
        <v>不一致</v>
      </c>
      <c r="Q140" s="109" t="s">
        <v>70</v>
      </c>
      <c r="R140" s="108">
        <v>166</v>
      </c>
    </row>
    <row r="141" ht="150" spans="1:18">
      <c r="A141" s="18">
        <v>139</v>
      </c>
      <c r="B141" s="36" t="s">
        <v>507</v>
      </c>
      <c r="C141" s="37"/>
      <c r="D141" s="38"/>
      <c r="E141" s="38"/>
      <c r="F141" s="38"/>
      <c r="G141" s="38" t="s">
        <v>508</v>
      </c>
      <c r="H141" s="40" t="s">
        <v>66</v>
      </c>
      <c r="I141" s="85" t="s">
        <v>509</v>
      </c>
      <c r="J141" s="36" t="s">
        <v>507</v>
      </c>
      <c r="K141" s="86" t="str">
        <f t="shared" ref="K141:K149" si="12">IF(M141=$M$7,$M$7,IF(M141=G141,"一致","不一致"))</f>
        <v>不一致</v>
      </c>
      <c r="L141" s="87" t="s">
        <v>894</v>
      </c>
      <c r="M141" s="88" t="s">
        <v>316</v>
      </c>
      <c r="N141" s="89" t="s">
        <v>929</v>
      </c>
      <c r="O141" s="90" t="s">
        <v>507</v>
      </c>
      <c r="P141" s="38" t="str">
        <f t="shared" si="11"/>
        <v>不一致</v>
      </c>
      <c r="Q141" s="111" t="s">
        <v>70</v>
      </c>
      <c r="R141" s="108">
        <v>167</v>
      </c>
    </row>
    <row r="142" ht="150" spans="1:18">
      <c r="A142" s="18">
        <v>140</v>
      </c>
      <c r="B142" s="24" t="s">
        <v>510</v>
      </c>
      <c r="C142" s="25"/>
      <c r="D142" s="26"/>
      <c r="E142" s="26"/>
      <c r="F142" s="26"/>
      <c r="G142" s="26" t="s">
        <v>511</v>
      </c>
      <c r="H142" s="28" t="s">
        <v>66</v>
      </c>
      <c r="I142" s="64" t="s">
        <v>512</v>
      </c>
      <c r="J142" s="24" t="s">
        <v>510</v>
      </c>
      <c r="K142" s="65" t="str">
        <f t="shared" si="12"/>
        <v>不一致</v>
      </c>
      <c r="L142" s="66" t="s">
        <v>895</v>
      </c>
      <c r="M142" s="67" t="s">
        <v>319</v>
      </c>
      <c r="N142" s="80" t="s">
        <v>929</v>
      </c>
      <c r="O142" s="69" t="s">
        <v>510</v>
      </c>
      <c r="P142" s="26" t="str">
        <f t="shared" si="11"/>
        <v>不一致</v>
      </c>
      <c r="Q142" s="109" t="s">
        <v>70</v>
      </c>
      <c r="R142" s="108">
        <v>168</v>
      </c>
    </row>
    <row r="143" ht="150" spans="1:18">
      <c r="A143" s="18">
        <v>141</v>
      </c>
      <c r="B143" s="24" t="s">
        <v>513</v>
      </c>
      <c r="C143" s="25"/>
      <c r="D143" s="26"/>
      <c r="E143" s="26"/>
      <c r="F143" s="26"/>
      <c r="G143" s="26" t="s">
        <v>514</v>
      </c>
      <c r="H143" s="28" t="s">
        <v>66</v>
      </c>
      <c r="I143" s="64" t="s">
        <v>515</v>
      </c>
      <c r="J143" s="24" t="s">
        <v>513</v>
      </c>
      <c r="K143" s="65" t="str">
        <f t="shared" si="12"/>
        <v>不一致</v>
      </c>
      <c r="L143" s="66" t="s">
        <v>896</v>
      </c>
      <c r="M143" s="67" t="s">
        <v>322</v>
      </c>
      <c r="N143" s="80" t="s">
        <v>929</v>
      </c>
      <c r="O143" s="69" t="s">
        <v>513</v>
      </c>
      <c r="P143" s="26" t="str">
        <f t="shared" si="11"/>
        <v>不一致</v>
      </c>
      <c r="Q143" s="109" t="s">
        <v>70</v>
      </c>
      <c r="R143" s="108">
        <v>169</v>
      </c>
    </row>
    <row r="144" ht="150" spans="1:18">
      <c r="A144" s="18">
        <v>142</v>
      </c>
      <c r="B144" s="24" t="s">
        <v>516</v>
      </c>
      <c r="C144" s="25"/>
      <c r="D144" s="26"/>
      <c r="E144" s="26"/>
      <c r="F144" s="26"/>
      <c r="G144" s="26" t="s">
        <v>517</v>
      </c>
      <c r="H144" s="28" t="s">
        <v>66</v>
      </c>
      <c r="I144" s="64" t="s">
        <v>518</v>
      </c>
      <c r="J144" s="24" t="s">
        <v>516</v>
      </c>
      <c r="K144" s="65" t="str">
        <f t="shared" si="12"/>
        <v>不一致</v>
      </c>
      <c r="L144" s="66" t="s">
        <v>897</v>
      </c>
      <c r="M144" s="67" t="s">
        <v>325</v>
      </c>
      <c r="N144" s="80" t="s">
        <v>929</v>
      </c>
      <c r="O144" s="69" t="s">
        <v>516</v>
      </c>
      <c r="P144" s="26" t="str">
        <f t="shared" si="11"/>
        <v>不一致</v>
      </c>
      <c r="Q144" s="109" t="s">
        <v>70</v>
      </c>
      <c r="R144" s="108">
        <v>170</v>
      </c>
    </row>
    <row r="145" ht="105" spans="1:18">
      <c r="A145" s="18">
        <v>143</v>
      </c>
      <c r="B145" s="24" t="s">
        <v>519</v>
      </c>
      <c r="C145" s="25"/>
      <c r="D145" s="26"/>
      <c r="E145" s="26"/>
      <c r="F145" s="26"/>
      <c r="G145" s="26" t="s">
        <v>520</v>
      </c>
      <c r="H145" s="28" t="s">
        <v>66</v>
      </c>
      <c r="I145" s="64" t="s">
        <v>521</v>
      </c>
      <c r="J145" s="24" t="s">
        <v>519</v>
      </c>
      <c r="K145" s="65" t="str">
        <f t="shared" si="12"/>
        <v>不一致</v>
      </c>
      <c r="L145" s="66" t="s">
        <v>898</v>
      </c>
      <c r="M145" s="67" t="s">
        <v>328</v>
      </c>
      <c r="N145" s="80" t="s">
        <v>929</v>
      </c>
      <c r="O145" s="69" t="s">
        <v>519</v>
      </c>
      <c r="P145" s="26" t="str">
        <f t="shared" si="11"/>
        <v>不一致</v>
      </c>
      <c r="Q145" s="109" t="s">
        <v>70</v>
      </c>
      <c r="R145" s="108">
        <v>171</v>
      </c>
    </row>
    <row r="146" ht="150" spans="1:18">
      <c r="A146" s="18">
        <v>144</v>
      </c>
      <c r="B146" s="24" t="s">
        <v>522</v>
      </c>
      <c r="C146" s="25"/>
      <c r="D146" s="26"/>
      <c r="E146" s="26"/>
      <c r="F146" s="26"/>
      <c r="G146" s="26" t="s">
        <v>523</v>
      </c>
      <c r="H146" s="28" t="s">
        <v>66</v>
      </c>
      <c r="I146" s="64" t="s">
        <v>521</v>
      </c>
      <c r="J146" s="24" t="s">
        <v>522</v>
      </c>
      <c r="K146" s="65" t="str">
        <f t="shared" si="12"/>
        <v>不一致</v>
      </c>
      <c r="L146" s="66" t="s">
        <v>899</v>
      </c>
      <c r="M146" s="67" t="s">
        <v>331</v>
      </c>
      <c r="N146" s="80" t="s">
        <v>929</v>
      </c>
      <c r="O146" s="69" t="s">
        <v>522</v>
      </c>
      <c r="P146" s="26" t="str">
        <f t="shared" si="11"/>
        <v>不一致</v>
      </c>
      <c r="Q146" s="109" t="s">
        <v>70</v>
      </c>
      <c r="R146" s="108">
        <v>172</v>
      </c>
    </row>
    <row r="147" ht="90" spans="1:18">
      <c r="A147" s="18">
        <v>145</v>
      </c>
      <c r="B147" s="24" t="s">
        <v>524</v>
      </c>
      <c r="C147" s="25"/>
      <c r="D147" s="26"/>
      <c r="E147" s="26"/>
      <c r="F147" s="26"/>
      <c r="G147" s="26" t="s">
        <v>525</v>
      </c>
      <c r="H147" s="28" t="s">
        <v>66</v>
      </c>
      <c r="I147" s="64" t="s">
        <v>521</v>
      </c>
      <c r="J147" s="24" t="s">
        <v>524</v>
      </c>
      <c r="K147" s="65" t="str">
        <f t="shared" si="12"/>
        <v>不一致</v>
      </c>
      <c r="L147" s="66" t="s">
        <v>900</v>
      </c>
      <c r="M147" s="67" t="s">
        <v>334</v>
      </c>
      <c r="N147" s="80" t="s">
        <v>929</v>
      </c>
      <c r="O147" s="69" t="s">
        <v>524</v>
      </c>
      <c r="P147" s="26" t="str">
        <f t="shared" si="11"/>
        <v>不一致</v>
      </c>
      <c r="Q147" s="109" t="s">
        <v>70</v>
      </c>
      <c r="R147" s="108">
        <v>173</v>
      </c>
    </row>
    <row r="148" ht="120" spans="1:18">
      <c r="A148" s="18">
        <v>146</v>
      </c>
      <c r="B148" s="24" t="s">
        <v>526</v>
      </c>
      <c r="C148" s="25"/>
      <c r="D148" s="26"/>
      <c r="E148" s="26"/>
      <c r="F148" s="26"/>
      <c r="G148" s="26" t="s">
        <v>527</v>
      </c>
      <c r="H148" s="28" t="s">
        <v>66</v>
      </c>
      <c r="I148" s="64" t="s">
        <v>521</v>
      </c>
      <c r="J148" s="24" t="s">
        <v>526</v>
      </c>
      <c r="K148" s="65" t="str">
        <f t="shared" si="12"/>
        <v>不一致</v>
      </c>
      <c r="L148" s="66" t="s">
        <v>901</v>
      </c>
      <c r="M148" s="67" t="s">
        <v>337</v>
      </c>
      <c r="N148" s="80" t="s">
        <v>929</v>
      </c>
      <c r="O148" s="69" t="s">
        <v>526</v>
      </c>
      <c r="P148" s="26" t="str">
        <f t="shared" si="11"/>
        <v>不一致</v>
      </c>
      <c r="Q148" s="109" t="s">
        <v>70</v>
      </c>
      <c r="R148" s="108">
        <v>174</v>
      </c>
    </row>
    <row r="149" ht="105" spans="1:18">
      <c r="A149" s="18">
        <v>147</v>
      </c>
      <c r="B149" s="24" t="s">
        <v>528</v>
      </c>
      <c r="C149" s="25"/>
      <c r="D149" s="26"/>
      <c r="E149" s="26"/>
      <c r="F149" s="26"/>
      <c r="G149" s="26" t="s">
        <v>529</v>
      </c>
      <c r="H149" s="28" t="s">
        <v>66</v>
      </c>
      <c r="I149" s="64" t="s">
        <v>521</v>
      </c>
      <c r="J149" s="24" t="s">
        <v>528</v>
      </c>
      <c r="K149" s="65" t="str">
        <f t="shared" si="12"/>
        <v>不一致</v>
      </c>
      <c r="L149" s="66" t="s">
        <v>902</v>
      </c>
      <c r="M149" s="67" t="s">
        <v>340</v>
      </c>
      <c r="N149" s="80" t="s">
        <v>929</v>
      </c>
      <c r="O149" s="69" t="s">
        <v>528</v>
      </c>
      <c r="P149" s="26" t="str">
        <f t="shared" si="11"/>
        <v>不一致</v>
      </c>
      <c r="Q149" s="109" t="s">
        <v>70</v>
      </c>
      <c r="R149" s="108">
        <v>175</v>
      </c>
    </row>
    <row r="150" ht="45.75" spans="1:18">
      <c r="A150" s="18">
        <v>148</v>
      </c>
      <c r="B150" s="29" t="s">
        <v>530</v>
      </c>
      <c r="C150" s="30"/>
      <c r="D150" s="31"/>
      <c r="E150" s="31"/>
      <c r="F150" s="31" t="s">
        <v>531</v>
      </c>
      <c r="G150" s="31" t="s">
        <v>532</v>
      </c>
      <c r="H150" s="33" t="s">
        <v>66</v>
      </c>
      <c r="I150" s="70" t="s">
        <v>534</v>
      </c>
      <c r="J150" s="29" t="s">
        <v>530</v>
      </c>
      <c r="K150" s="71" t="e">
        <f t="shared" ref="K150:K178" si="13">#N/A</f>
        <v>#N/A</v>
      </c>
      <c r="L150" s="72" t="s">
        <v>930</v>
      </c>
      <c r="M150" s="73" t="s">
        <v>533</v>
      </c>
      <c r="N150" s="74"/>
      <c r="O150" s="75" t="s">
        <v>530</v>
      </c>
      <c r="P150" s="31" t="str">
        <f t="shared" si="11"/>
        <v>不一致</v>
      </c>
      <c r="Q150" s="110" t="s">
        <v>533</v>
      </c>
      <c r="R150" s="108">
        <v>176</v>
      </c>
    </row>
    <row r="151" ht="60.75" spans="1:18">
      <c r="A151" s="18">
        <v>149</v>
      </c>
      <c r="B151" s="19" t="s">
        <v>535</v>
      </c>
      <c r="C151" s="20"/>
      <c r="D151" s="21"/>
      <c r="E151" s="21"/>
      <c r="F151" s="21" t="s">
        <v>536</v>
      </c>
      <c r="G151" s="21" t="s">
        <v>532</v>
      </c>
      <c r="H151" s="23" t="s">
        <v>66</v>
      </c>
      <c r="I151" s="58" t="s">
        <v>537</v>
      </c>
      <c r="J151" s="23" t="s">
        <v>535</v>
      </c>
      <c r="K151" s="91" t="e">
        <f t="shared" si="13"/>
        <v>#N/A</v>
      </c>
      <c r="L151" s="92" t="s">
        <v>931</v>
      </c>
      <c r="M151" s="93" t="s">
        <v>536</v>
      </c>
      <c r="N151" s="94"/>
      <c r="O151" s="63" t="s">
        <v>535</v>
      </c>
      <c r="P151" s="21" t="str">
        <f t="shared" si="11"/>
        <v>一致</v>
      </c>
      <c r="Q151" s="107" t="s">
        <v>536</v>
      </c>
      <c r="R151" s="108">
        <v>177</v>
      </c>
    </row>
    <row r="152" ht="135" spans="1:18">
      <c r="A152" s="18">
        <v>150</v>
      </c>
      <c r="B152" s="36" t="s">
        <v>538</v>
      </c>
      <c r="C152" s="37"/>
      <c r="D152" s="38"/>
      <c r="E152" s="38"/>
      <c r="F152" s="38" t="s">
        <v>539</v>
      </c>
      <c r="G152" s="119" t="s">
        <v>540</v>
      </c>
      <c r="H152" s="40" t="s">
        <v>66</v>
      </c>
      <c r="I152" s="85" t="s">
        <v>542</v>
      </c>
      <c r="J152" s="36" t="s">
        <v>538</v>
      </c>
      <c r="K152" s="86" t="e">
        <f t="shared" si="13"/>
        <v>#N/A</v>
      </c>
      <c r="L152" s="87" t="s">
        <v>932</v>
      </c>
      <c r="M152" s="88" t="s">
        <v>543</v>
      </c>
      <c r="N152" s="89" t="s">
        <v>933</v>
      </c>
      <c r="O152" s="90" t="s">
        <v>538</v>
      </c>
      <c r="P152" s="38" t="s">
        <v>137</v>
      </c>
      <c r="Q152" s="111" t="s">
        <v>541</v>
      </c>
      <c r="R152" s="108">
        <v>178</v>
      </c>
    </row>
    <row r="153" ht="135.75" spans="1:18">
      <c r="A153" s="18">
        <v>151</v>
      </c>
      <c r="B153" s="29" t="s">
        <v>544</v>
      </c>
      <c r="C153" s="30"/>
      <c r="D153" s="31"/>
      <c r="E153" s="31"/>
      <c r="F153" s="31"/>
      <c r="G153" s="46" t="s">
        <v>545</v>
      </c>
      <c r="H153" s="33" t="s">
        <v>66</v>
      </c>
      <c r="I153" s="70" t="s">
        <v>547</v>
      </c>
      <c r="J153" s="29" t="s">
        <v>544</v>
      </c>
      <c r="K153" s="71" t="e">
        <f t="shared" si="13"/>
        <v>#N/A</v>
      </c>
      <c r="L153" s="72" t="s">
        <v>934</v>
      </c>
      <c r="M153" s="73" t="s">
        <v>548</v>
      </c>
      <c r="N153" s="74" t="s">
        <v>933</v>
      </c>
      <c r="O153" s="75" t="s">
        <v>544</v>
      </c>
      <c r="P153" s="31" t="s">
        <v>137</v>
      </c>
      <c r="Q153" s="110" t="s">
        <v>546</v>
      </c>
      <c r="R153" s="108">
        <v>179</v>
      </c>
    </row>
    <row r="154" ht="45" spans="1:18">
      <c r="A154" s="18">
        <v>152</v>
      </c>
      <c r="B154" s="19" t="s">
        <v>549</v>
      </c>
      <c r="C154" s="20"/>
      <c r="D154" s="21"/>
      <c r="E154" s="21"/>
      <c r="F154" s="21" t="s">
        <v>550</v>
      </c>
      <c r="G154" s="21" t="s">
        <v>532</v>
      </c>
      <c r="H154" s="23" t="s">
        <v>66</v>
      </c>
      <c r="I154" s="58" t="s">
        <v>551</v>
      </c>
      <c r="J154" s="23" t="s">
        <v>549</v>
      </c>
      <c r="K154" s="76" t="e">
        <f t="shared" si="13"/>
        <v>#N/A</v>
      </c>
      <c r="L154" s="60" t="s">
        <v>935</v>
      </c>
      <c r="M154" s="77" t="s">
        <v>550</v>
      </c>
      <c r="N154" s="62"/>
      <c r="O154" s="63" t="s">
        <v>549</v>
      </c>
      <c r="P154" s="21" t="str">
        <f>IF(F154:F367=Q154:Q367,"一致","不一致")</f>
        <v>一致</v>
      </c>
      <c r="Q154" s="107" t="s">
        <v>550</v>
      </c>
      <c r="R154" s="108">
        <v>180</v>
      </c>
    </row>
    <row r="155" ht="45.75" spans="1:18">
      <c r="A155" s="18">
        <v>153</v>
      </c>
      <c r="B155" s="24" t="s">
        <v>552</v>
      </c>
      <c r="C155" s="25"/>
      <c r="D155" s="26"/>
      <c r="E155" s="26"/>
      <c r="F155" s="26" t="s">
        <v>553</v>
      </c>
      <c r="G155" s="26" t="s">
        <v>532</v>
      </c>
      <c r="H155" s="28" t="s">
        <v>66</v>
      </c>
      <c r="I155" s="64" t="s">
        <v>554</v>
      </c>
      <c r="J155" s="28" t="s">
        <v>552</v>
      </c>
      <c r="K155" s="81" t="e">
        <f t="shared" si="13"/>
        <v>#N/A</v>
      </c>
      <c r="L155" s="82" t="s">
        <v>76</v>
      </c>
      <c r="M155" s="83" t="s">
        <v>76</v>
      </c>
      <c r="N155" s="84"/>
      <c r="O155" s="69" t="s">
        <v>552</v>
      </c>
      <c r="P155" s="26" t="str">
        <f>IF(F155:F368=Q155:Q368,"一致","不一致")</f>
        <v>不一致</v>
      </c>
      <c r="Q155" s="109" t="s">
        <v>70</v>
      </c>
      <c r="R155" s="108" t="s">
        <v>76</v>
      </c>
    </row>
    <row r="156" ht="30" spans="1:18">
      <c r="A156" s="18">
        <v>154</v>
      </c>
      <c r="B156" s="36" t="s">
        <v>555</v>
      </c>
      <c r="C156" s="37"/>
      <c r="D156" s="38"/>
      <c r="E156" s="38" t="s">
        <v>556</v>
      </c>
      <c r="F156" s="119" t="s">
        <v>557</v>
      </c>
      <c r="G156" s="38" t="s">
        <v>558</v>
      </c>
      <c r="H156" s="40" t="s">
        <v>66</v>
      </c>
      <c r="I156" s="134" t="s">
        <v>559</v>
      </c>
      <c r="J156" s="36" t="s">
        <v>555</v>
      </c>
      <c r="K156" s="86" t="e">
        <f t="shared" si="13"/>
        <v>#N/A</v>
      </c>
      <c r="L156" s="87" t="s">
        <v>936</v>
      </c>
      <c r="M156" s="88" t="s">
        <v>558</v>
      </c>
      <c r="N156" s="89"/>
      <c r="O156" s="90" t="s">
        <v>555</v>
      </c>
      <c r="P156" s="38" t="s">
        <v>137</v>
      </c>
      <c r="Q156" s="111" t="s">
        <v>558</v>
      </c>
      <c r="R156" s="108">
        <v>181</v>
      </c>
    </row>
    <row r="157" ht="30" spans="1:18">
      <c r="A157" s="18">
        <v>155</v>
      </c>
      <c r="B157" s="24" t="s">
        <v>561</v>
      </c>
      <c r="C157" s="25"/>
      <c r="D157" s="26"/>
      <c r="E157" s="26"/>
      <c r="F157" s="45"/>
      <c r="G157" s="26" t="s">
        <v>424</v>
      </c>
      <c r="H157" s="28" t="s">
        <v>66</v>
      </c>
      <c r="I157" s="135"/>
      <c r="J157" s="24" t="s">
        <v>561</v>
      </c>
      <c r="K157" s="65" t="e">
        <f t="shared" si="13"/>
        <v>#N/A</v>
      </c>
      <c r="L157" s="66" t="s">
        <v>937</v>
      </c>
      <c r="M157" s="67" t="s">
        <v>424</v>
      </c>
      <c r="N157" s="80"/>
      <c r="O157" s="69" t="s">
        <v>561</v>
      </c>
      <c r="P157" s="26" t="s">
        <v>137</v>
      </c>
      <c r="Q157" s="109" t="s">
        <v>424</v>
      </c>
      <c r="R157" s="108">
        <v>182</v>
      </c>
    </row>
    <row r="158" ht="30" spans="1:18">
      <c r="A158" s="18">
        <v>156</v>
      </c>
      <c r="B158" s="24" t="s">
        <v>563</v>
      </c>
      <c r="C158" s="25"/>
      <c r="D158" s="26"/>
      <c r="E158" s="26"/>
      <c r="F158" s="45"/>
      <c r="G158" s="26" t="s">
        <v>564</v>
      </c>
      <c r="H158" s="28" t="s">
        <v>66</v>
      </c>
      <c r="I158" s="135"/>
      <c r="J158" s="24" t="s">
        <v>563</v>
      </c>
      <c r="K158" s="65" t="e">
        <f t="shared" si="13"/>
        <v>#N/A</v>
      </c>
      <c r="L158" s="66" t="s">
        <v>76</v>
      </c>
      <c r="M158" s="136" t="s">
        <v>76</v>
      </c>
      <c r="N158" s="80"/>
      <c r="O158" s="69" t="s">
        <v>563</v>
      </c>
      <c r="P158" s="26" t="str">
        <f>IF(F158:F371=Q158:Q371,"一致","不一致")</f>
        <v>不一致</v>
      </c>
      <c r="Q158" s="109" t="s">
        <v>70</v>
      </c>
      <c r="R158" s="108" t="s">
        <v>76</v>
      </c>
    </row>
    <row r="159" ht="30" spans="1:18">
      <c r="A159" s="18">
        <v>157</v>
      </c>
      <c r="B159" s="24" t="s">
        <v>565</v>
      </c>
      <c r="C159" s="25"/>
      <c r="D159" s="26"/>
      <c r="E159" s="26"/>
      <c r="F159" s="45"/>
      <c r="G159" s="26" t="s">
        <v>566</v>
      </c>
      <c r="H159" s="28" t="s">
        <v>66</v>
      </c>
      <c r="I159" s="135"/>
      <c r="J159" s="24" t="s">
        <v>565</v>
      </c>
      <c r="K159" s="65" t="e">
        <f t="shared" si="13"/>
        <v>#N/A</v>
      </c>
      <c r="L159" s="66" t="s">
        <v>938</v>
      </c>
      <c r="M159" s="67" t="s">
        <v>566</v>
      </c>
      <c r="N159" s="80"/>
      <c r="O159" s="69" t="s">
        <v>565</v>
      </c>
      <c r="P159" s="26" t="s">
        <v>137</v>
      </c>
      <c r="Q159" s="109" t="s">
        <v>566</v>
      </c>
      <c r="R159" s="108">
        <v>183</v>
      </c>
    </row>
    <row r="160" ht="30" spans="1:18">
      <c r="A160" s="18">
        <v>158</v>
      </c>
      <c r="B160" s="24" t="s">
        <v>568</v>
      </c>
      <c r="C160" s="25"/>
      <c r="D160" s="26"/>
      <c r="E160" s="26"/>
      <c r="F160" s="45"/>
      <c r="G160" s="26" t="s">
        <v>569</v>
      </c>
      <c r="H160" s="28" t="s">
        <v>66</v>
      </c>
      <c r="I160" s="135"/>
      <c r="J160" s="24" t="s">
        <v>568</v>
      </c>
      <c r="K160" s="65" t="e">
        <f t="shared" si="13"/>
        <v>#N/A</v>
      </c>
      <c r="L160" s="66" t="s">
        <v>76</v>
      </c>
      <c r="M160" s="136" t="s">
        <v>76</v>
      </c>
      <c r="N160" s="80"/>
      <c r="O160" s="69" t="s">
        <v>568</v>
      </c>
      <c r="P160" s="26" t="str">
        <f>IF(F160:F373=Q160:Q373,"一致","不一致")</f>
        <v>不一致</v>
      </c>
      <c r="Q160" s="109" t="s">
        <v>70</v>
      </c>
      <c r="R160" s="108" t="s">
        <v>76</v>
      </c>
    </row>
    <row r="161" ht="30" spans="1:18">
      <c r="A161" s="18">
        <v>159</v>
      </c>
      <c r="B161" s="24" t="s">
        <v>570</v>
      </c>
      <c r="C161" s="25"/>
      <c r="D161" s="26"/>
      <c r="E161" s="26"/>
      <c r="F161" s="45"/>
      <c r="G161" s="26" t="s">
        <v>571</v>
      </c>
      <c r="H161" s="28" t="s">
        <v>66</v>
      </c>
      <c r="I161" s="135"/>
      <c r="J161" s="24" t="s">
        <v>570</v>
      </c>
      <c r="K161" s="65" t="e">
        <f t="shared" si="13"/>
        <v>#N/A</v>
      </c>
      <c r="L161" s="66" t="s">
        <v>76</v>
      </c>
      <c r="M161" s="136" t="s">
        <v>76</v>
      </c>
      <c r="N161" s="80"/>
      <c r="O161" s="69" t="s">
        <v>570</v>
      </c>
      <c r="P161" s="26" t="str">
        <f>IF(F161:F374=Q161:Q374,"一致","不一致")</f>
        <v>不一致</v>
      </c>
      <c r="Q161" s="109" t="s">
        <v>70</v>
      </c>
      <c r="R161" s="108" t="s">
        <v>76</v>
      </c>
    </row>
    <row r="162" ht="30" spans="1:18">
      <c r="A162" s="18">
        <v>160</v>
      </c>
      <c r="B162" s="24" t="s">
        <v>572</v>
      </c>
      <c r="C162" s="25"/>
      <c r="D162" s="26"/>
      <c r="E162" s="26"/>
      <c r="F162" s="45"/>
      <c r="G162" s="26" t="s">
        <v>573</v>
      </c>
      <c r="H162" s="28" t="s">
        <v>66</v>
      </c>
      <c r="I162" s="135"/>
      <c r="J162" s="24" t="s">
        <v>572</v>
      </c>
      <c r="K162" s="65" t="e">
        <f t="shared" si="13"/>
        <v>#N/A</v>
      </c>
      <c r="L162" s="66" t="s">
        <v>76</v>
      </c>
      <c r="M162" s="136" t="s">
        <v>76</v>
      </c>
      <c r="N162" s="80"/>
      <c r="O162" s="69" t="s">
        <v>572</v>
      </c>
      <c r="P162" s="26" t="str">
        <f>IF(F162:F375=Q162:Q375,"一致","不一致")</f>
        <v>不一致</v>
      </c>
      <c r="Q162" s="109" t="s">
        <v>70</v>
      </c>
      <c r="R162" s="108" t="s">
        <v>76</v>
      </c>
    </row>
    <row r="163" ht="30" spans="1:18">
      <c r="A163" s="18">
        <v>161</v>
      </c>
      <c r="B163" s="24" t="s">
        <v>574</v>
      </c>
      <c r="C163" s="25"/>
      <c r="D163" s="26"/>
      <c r="E163" s="26"/>
      <c r="F163" s="45" t="s">
        <v>575</v>
      </c>
      <c r="G163" s="26" t="s">
        <v>558</v>
      </c>
      <c r="H163" s="28" t="s">
        <v>66</v>
      </c>
      <c r="I163" s="135"/>
      <c r="J163" s="24" t="s">
        <v>574</v>
      </c>
      <c r="K163" s="65" t="e">
        <f t="shared" si="13"/>
        <v>#N/A</v>
      </c>
      <c r="L163" s="66" t="s">
        <v>939</v>
      </c>
      <c r="M163" s="67" t="s">
        <v>558</v>
      </c>
      <c r="N163" s="80"/>
      <c r="O163" s="69" t="s">
        <v>574</v>
      </c>
      <c r="P163" s="26" t="s">
        <v>137</v>
      </c>
      <c r="Q163" s="109" t="s">
        <v>558</v>
      </c>
      <c r="R163" s="108">
        <v>184</v>
      </c>
    </row>
    <row r="164" ht="30" spans="1:18">
      <c r="A164" s="18">
        <v>162</v>
      </c>
      <c r="B164" s="24" t="s">
        <v>576</v>
      </c>
      <c r="C164" s="25"/>
      <c r="D164" s="26"/>
      <c r="E164" s="26"/>
      <c r="F164" s="45"/>
      <c r="G164" s="26" t="s">
        <v>424</v>
      </c>
      <c r="H164" s="28" t="s">
        <v>66</v>
      </c>
      <c r="I164" s="135"/>
      <c r="J164" s="24" t="s">
        <v>576</v>
      </c>
      <c r="K164" s="65" t="e">
        <f t="shared" si="13"/>
        <v>#N/A</v>
      </c>
      <c r="L164" s="66" t="s">
        <v>940</v>
      </c>
      <c r="M164" s="67" t="s">
        <v>424</v>
      </c>
      <c r="N164" s="80"/>
      <c r="O164" s="69" t="s">
        <v>576</v>
      </c>
      <c r="P164" s="26" t="s">
        <v>137</v>
      </c>
      <c r="Q164" s="109" t="s">
        <v>424</v>
      </c>
      <c r="R164" s="108">
        <v>185</v>
      </c>
    </row>
    <row r="165" ht="30" spans="1:18">
      <c r="A165" s="18">
        <v>163</v>
      </c>
      <c r="B165" s="24" t="s">
        <v>577</v>
      </c>
      <c r="C165" s="25"/>
      <c r="D165" s="26"/>
      <c r="E165" s="26"/>
      <c r="F165" s="45"/>
      <c r="G165" s="26" t="s">
        <v>564</v>
      </c>
      <c r="H165" s="28" t="s">
        <v>66</v>
      </c>
      <c r="I165" s="135"/>
      <c r="J165" s="24" t="s">
        <v>577</v>
      </c>
      <c r="K165" s="65" t="e">
        <f t="shared" si="13"/>
        <v>#N/A</v>
      </c>
      <c r="L165" s="66" t="s">
        <v>76</v>
      </c>
      <c r="M165" s="136" t="s">
        <v>76</v>
      </c>
      <c r="N165" s="80"/>
      <c r="O165" s="69" t="s">
        <v>577</v>
      </c>
      <c r="P165" s="26" t="str">
        <f>IF(F165:F378=Q165:Q378,"一致","不一致")</f>
        <v>不一致</v>
      </c>
      <c r="Q165" s="109" t="s">
        <v>70</v>
      </c>
      <c r="R165" s="108" t="s">
        <v>76</v>
      </c>
    </row>
    <row r="166" ht="30.75" spans="1:18">
      <c r="A166" s="18">
        <v>164</v>
      </c>
      <c r="B166" s="29" t="s">
        <v>578</v>
      </c>
      <c r="C166" s="30"/>
      <c r="D166" s="31"/>
      <c r="E166" s="31"/>
      <c r="F166" s="46"/>
      <c r="G166" s="31" t="s">
        <v>566</v>
      </c>
      <c r="H166" s="33" t="s">
        <v>66</v>
      </c>
      <c r="I166" s="135"/>
      <c r="J166" s="29" t="s">
        <v>578</v>
      </c>
      <c r="K166" s="71" t="e">
        <f t="shared" si="13"/>
        <v>#N/A</v>
      </c>
      <c r="L166" s="72" t="s">
        <v>941</v>
      </c>
      <c r="M166" s="73" t="s">
        <v>566</v>
      </c>
      <c r="N166" s="74"/>
      <c r="O166" s="75" t="s">
        <v>578</v>
      </c>
      <c r="P166" s="31" t="s">
        <v>137</v>
      </c>
      <c r="Q166" s="110" t="s">
        <v>566</v>
      </c>
      <c r="R166" s="108">
        <v>186</v>
      </c>
    </row>
    <row r="167" ht="30" spans="1:18">
      <c r="A167" s="18">
        <v>165</v>
      </c>
      <c r="B167" s="19" t="s">
        <v>579</v>
      </c>
      <c r="C167" s="20"/>
      <c r="D167" s="21"/>
      <c r="E167" s="21"/>
      <c r="F167" s="118"/>
      <c r="G167" s="21" t="s">
        <v>569</v>
      </c>
      <c r="H167" s="23" t="s">
        <v>66</v>
      </c>
      <c r="I167" s="135"/>
      <c r="J167" s="23" t="s">
        <v>579</v>
      </c>
      <c r="K167" s="76" t="e">
        <f t="shared" si="13"/>
        <v>#N/A</v>
      </c>
      <c r="L167" s="60" t="s">
        <v>76</v>
      </c>
      <c r="M167" s="77" t="s">
        <v>76</v>
      </c>
      <c r="N167" s="62"/>
      <c r="O167" s="63" t="s">
        <v>579</v>
      </c>
      <c r="P167" s="21" t="str">
        <f>IF(F167:F380=Q167:Q380,"一致","不一致")</f>
        <v>不一致</v>
      </c>
      <c r="Q167" s="107" t="s">
        <v>70</v>
      </c>
      <c r="R167" s="108" t="s">
        <v>76</v>
      </c>
    </row>
    <row r="168" ht="30" spans="1:18">
      <c r="A168" s="18">
        <v>166</v>
      </c>
      <c r="B168" s="24" t="s">
        <v>580</v>
      </c>
      <c r="C168" s="25"/>
      <c r="D168" s="26"/>
      <c r="E168" s="26"/>
      <c r="F168" s="45"/>
      <c r="G168" s="26" t="s">
        <v>571</v>
      </c>
      <c r="H168" s="28" t="s">
        <v>66</v>
      </c>
      <c r="I168" s="135"/>
      <c r="J168" s="28" t="s">
        <v>580</v>
      </c>
      <c r="K168" s="78" t="e">
        <f t="shared" si="13"/>
        <v>#N/A</v>
      </c>
      <c r="L168" s="66" t="s">
        <v>76</v>
      </c>
      <c r="M168" s="79" t="s">
        <v>76</v>
      </c>
      <c r="N168" s="80"/>
      <c r="O168" s="69" t="s">
        <v>580</v>
      </c>
      <c r="P168" s="26" t="str">
        <f>IF(F168:F381=Q168:Q381,"一致","不一致")</f>
        <v>不一致</v>
      </c>
      <c r="Q168" s="109" t="s">
        <v>70</v>
      </c>
      <c r="R168" s="108" t="s">
        <v>76</v>
      </c>
    </row>
    <row r="169" ht="30.75" spans="1:18">
      <c r="A169" s="18">
        <v>167</v>
      </c>
      <c r="B169" s="24" t="s">
        <v>581</v>
      </c>
      <c r="C169" s="25"/>
      <c r="D169" s="26"/>
      <c r="E169" s="26"/>
      <c r="F169" s="45"/>
      <c r="G169" s="26" t="s">
        <v>573</v>
      </c>
      <c r="H169" s="28" t="s">
        <v>66</v>
      </c>
      <c r="I169" s="137"/>
      <c r="J169" s="28" t="s">
        <v>581</v>
      </c>
      <c r="K169" s="81" t="e">
        <f t="shared" si="13"/>
        <v>#N/A</v>
      </c>
      <c r="L169" s="82" t="s">
        <v>76</v>
      </c>
      <c r="M169" s="83" t="s">
        <v>76</v>
      </c>
      <c r="N169" s="84"/>
      <c r="O169" s="69" t="s">
        <v>581</v>
      </c>
      <c r="P169" s="26" t="str">
        <f>IF(F169:F382=Q169:Q382,"一致","不一致")</f>
        <v>不一致</v>
      </c>
      <c r="Q169" s="109" t="s">
        <v>70</v>
      </c>
      <c r="R169" s="108" t="s">
        <v>76</v>
      </c>
    </row>
    <row r="170" ht="30" spans="1:18">
      <c r="A170" s="18">
        <v>168</v>
      </c>
      <c r="B170" s="36" t="s">
        <v>582</v>
      </c>
      <c r="C170" s="37"/>
      <c r="D170" s="40" t="s">
        <v>583</v>
      </c>
      <c r="E170" s="40" t="s">
        <v>583</v>
      </c>
      <c r="F170" s="40" t="s">
        <v>584</v>
      </c>
      <c r="G170" s="38" t="s">
        <v>47</v>
      </c>
      <c r="H170" s="38"/>
      <c r="I170" s="85" t="s">
        <v>585</v>
      </c>
      <c r="J170" s="36" t="s">
        <v>582</v>
      </c>
      <c r="K170" s="86" t="e">
        <f t="shared" si="13"/>
        <v>#N/A</v>
      </c>
      <c r="L170" s="87" t="s">
        <v>942</v>
      </c>
      <c r="M170" s="88" t="s">
        <v>586</v>
      </c>
      <c r="N170" s="89"/>
      <c r="O170" s="90" t="s">
        <v>582</v>
      </c>
      <c r="P170" s="38" t="s">
        <v>218</v>
      </c>
      <c r="Q170" s="111" t="s">
        <v>70</v>
      </c>
      <c r="R170" s="108">
        <v>101</v>
      </c>
    </row>
    <row r="171" ht="30" spans="1:18">
      <c r="A171" s="18">
        <v>169</v>
      </c>
      <c r="B171" s="24" t="s">
        <v>587</v>
      </c>
      <c r="C171" s="25"/>
      <c r="D171" s="28"/>
      <c r="E171" s="28"/>
      <c r="F171" s="28"/>
      <c r="G171" s="26" t="s">
        <v>588</v>
      </c>
      <c r="H171" s="26"/>
      <c r="I171" s="64"/>
      <c r="J171" s="24" t="s">
        <v>587</v>
      </c>
      <c r="K171" s="65" t="e">
        <f t="shared" si="13"/>
        <v>#N/A</v>
      </c>
      <c r="L171" s="66" t="s">
        <v>943</v>
      </c>
      <c r="M171" s="67" t="s">
        <v>588</v>
      </c>
      <c r="N171" s="80"/>
      <c r="O171" s="69" t="s">
        <v>587</v>
      </c>
      <c r="P171" s="26" t="s">
        <v>137</v>
      </c>
      <c r="Q171" s="109" t="s">
        <v>588</v>
      </c>
      <c r="R171" s="108">
        <v>95</v>
      </c>
    </row>
    <row r="172" ht="30" spans="1:18">
      <c r="A172" s="18">
        <v>170</v>
      </c>
      <c r="B172" s="24" t="s">
        <v>589</v>
      </c>
      <c r="C172" s="25"/>
      <c r="D172" s="28"/>
      <c r="E172" s="28"/>
      <c r="F172" s="28"/>
      <c r="G172" s="26" t="s">
        <v>590</v>
      </c>
      <c r="H172" s="26"/>
      <c r="I172" s="64"/>
      <c r="J172" s="24" t="s">
        <v>589</v>
      </c>
      <c r="K172" s="65" t="e">
        <f t="shared" si="13"/>
        <v>#N/A</v>
      </c>
      <c r="L172" s="66" t="s">
        <v>944</v>
      </c>
      <c r="M172" s="67" t="s">
        <v>590</v>
      </c>
      <c r="N172" s="80"/>
      <c r="O172" s="69" t="s">
        <v>589</v>
      </c>
      <c r="P172" s="26" t="s">
        <v>137</v>
      </c>
      <c r="Q172" s="109" t="s">
        <v>590</v>
      </c>
      <c r="R172" s="108">
        <v>94</v>
      </c>
    </row>
    <row r="173" ht="30" spans="1:18">
      <c r="A173" s="18">
        <v>171</v>
      </c>
      <c r="B173" s="24" t="s">
        <v>591</v>
      </c>
      <c r="C173" s="25"/>
      <c r="D173" s="28"/>
      <c r="E173" s="28"/>
      <c r="F173" s="28"/>
      <c r="G173" s="26" t="s">
        <v>592</v>
      </c>
      <c r="H173" s="26"/>
      <c r="I173" s="64"/>
      <c r="J173" s="24" t="s">
        <v>591</v>
      </c>
      <c r="K173" s="65" t="e">
        <f t="shared" si="13"/>
        <v>#N/A</v>
      </c>
      <c r="L173" s="66" t="s">
        <v>945</v>
      </c>
      <c r="M173" s="67" t="s">
        <v>593</v>
      </c>
      <c r="N173" s="80"/>
      <c r="O173" s="69" t="s">
        <v>591</v>
      </c>
      <c r="P173" s="26" t="str">
        <f>IF(F173:F386=Q173:Q386,"一致","不一致")</f>
        <v>不一致</v>
      </c>
      <c r="Q173" s="109" t="s">
        <v>593</v>
      </c>
      <c r="R173" s="108">
        <v>96</v>
      </c>
    </row>
    <row r="174" ht="30.75" spans="1:18">
      <c r="A174" s="18"/>
      <c r="B174" s="29" t="s">
        <v>594</v>
      </c>
      <c r="C174" s="30"/>
      <c r="D174" s="33"/>
      <c r="E174" s="33"/>
      <c r="F174" s="46" t="s">
        <v>595</v>
      </c>
      <c r="G174" s="31"/>
      <c r="H174" s="31"/>
      <c r="I174" s="70"/>
      <c r="J174" s="29" t="s">
        <v>594</v>
      </c>
      <c r="K174" s="71" t="e">
        <f t="shared" si="13"/>
        <v>#N/A</v>
      </c>
      <c r="L174" s="72" t="s">
        <v>946</v>
      </c>
      <c r="M174" s="73" t="s">
        <v>596</v>
      </c>
      <c r="N174" s="74"/>
      <c r="O174" s="75" t="s">
        <v>594</v>
      </c>
      <c r="P174" s="31"/>
      <c r="Q174" s="110"/>
      <c r="R174" s="108">
        <v>72</v>
      </c>
    </row>
    <row r="175" ht="30" spans="1:18">
      <c r="A175" s="18">
        <v>172</v>
      </c>
      <c r="B175" s="19" t="s">
        <v>597</v>
      </c>
      <c r="C175" s="20"/>
      <c r="D175" s="23"/>
      <c r="E175" s="23"/>
      <c r="F175" s="21" t="s">
        <v>598</v>
      </c>
      <c r="G175" s="21"/>
      <c r="H175" s="21"/>
      <c r="I175" s="58"/>
      <c r="J175" s="23" t="s">
        <v>597</v>
      </c>
      <c r="K175" s="76" t="e">
        <f t="shared" si="13"/>
        <v>#N/A</v>
      </c>
      <c r="L175" s="60" t="s">
        <v>76</v>
      </c>
      <c r="M175" s="77" t="s">
        <v>76</v>
      </c>
      <c r="N175" s="62"/>
      <c r="O175" s="63" t="s">
        <v>597</v>
      </c>
      <c r="P175" s="21" t="str">
        <f t="shared" ref="P175:P190" si="14">IF(F175:F387=Q175:Q387,"一致","不一致")</f>
        <v>不一致</v>
      </c>
      <c r="Q175" s="107" t="s">
        <v>70</v>
      </c>
      <c r="R175" s="108" t="s">
        <v>76</v>
      </c>
    </row>
    <row r="176" ht="30.75" spans="1:18">
      <c r="A176" s="18">
        <v>173</v>
      </c>
      <c r="B176" s="24" t="s">
        <v>599</v>
      </c>
      <c r="C176" s="25"/>
      <c r="D176" s="28"/>
      <c r="E176" s="28"/>
      <c r="F176" s="26" t="s">
        <v>600</v>
      </c>
      <c r="G176" s="26" t="s">
        <v>168</v>
      </c>
      <c r="H176" s="26"/>
      <c r="I176" s="64"/>
      <c r="J176" s="28" t="s">
        <v>599</v>
      </c>
      <c r="K176" s="81" t="e">
        <f t="shared" si="13"/>
        <v>#N/A</v>
      </c>
      <c r="L176" s="82" t="s">
        <v>76</v>
      </c>
      <c r="M176" s="83" t="s">
        <v>76</v>
      </c>
      <c r="N176" s="84"/>
      <c r="O176" s="69" t="s">
        <v>599</v>
      </c>
      <c r="P176" s="26" t="str">
        <f t="shared" si="14"/>
        <v>不一致</v>
      </c>
      <c r="Q176" s="109" t="s">
        <v>70</v>
      </c>
      <c r="R176" s="108" t="s">
        <v>76</v>
      </c>
    </row>
    <row r="177" ht="45.75" spans="1:18">
      <c r="A177" s="18">
        <v>174</v>
      </c>
      <c r="B177" s="41" t="s">
        <v>601</v>
      </c>
      <c r="C177" s="42"/>
      <c r="D177" s="44"/>
      <c r="E177" s="44"/>
      <c r="F177" s="43" t="s">
        <v>602</v>
      </c>
      <c r="G177" s="43" t="s">
        <v>168</v>
      </c>
      <c r="H177" s="43"/>
      <c r="I177" s="95"/>
      <c r="J177" s="41" t="s">
        <v>601</v>
      </c>
      <c r="K177" s="96" t="e">
        <f t="shared" si="13"/>
        <v>#N/A</v>
      </c>
      <c r="L177" s="97" t="s">
        <v>947</v>
      </c>
      <c r="M177" s="98" t="s">
        <v>603</v>
      </c>
      <c r="N177" s="99"/>
      <c r="O177" s="100" t="s">
        <v>601</v>
      </c>
      <c r="P177" s="43" t="str">
        <f t="shared" si="14"/>
        <v>不一致</v>
      </c>
      <c r="Q177" s="112" t="s">
        <v>70</v>
      </c>
      <c r="R177" s="108">
        <v>194</v>
      </c>
    </row>
    <row r="178" ht="30.75" spans="1:18">
      <c r="A178" s="18">
        <v>175</v>
      </c>
      <c r="B178" s="19" t="s">
        <v>604</v>
      </c>
      <c r="C178" s="20"/>
      <c r="D178" s="23"/>
      <c r="E178" s="23"/>
      <c r="F178" s="21" t="s">
        <v>605</v>
      </c>
      <c r="G178" s="21" t="s">
        <v>168</v>
      </c>
      <c r="H178" s="21"/>
      <c r="I178" s="58"/>
      <c r="J178" s="23" t="s">
        <v>604</v>
      </c>
      <c r="K178" s="91" t="e">
        <f t="shared" si="13"/>
        <v>#N/A</v>
      </c>
      <c r="L178" s="92" t="s">
        <v>76</v>
      </c>
      <c r="M178" s="93" t="s">
        <v>76</v>
      </c>
      <c r="N178" s="94"/>
      <c r="O178" s="63" t="s">
        <v>604</v>
      </c>
      <c r="P178" s="21" t="str">
        <f t="shared" si="14"/>
        <v>不一致</v>
      </c>
      <c r="Q178" s="107" t="s">
        <v>70</v>
      </c>
      <c r="R178" s="108" t="s">
        <v>76</v>
      </c>
    </row>
    <row r="179" ht="30" spans="1:18">
      <c r="A179" s="18">
        <v>176</v>
      </c>
      <c r="B179" s="36" t="s">
        <v>606</v>
      </c>
      <c r="C179" s="37"/>
      <c r="D179" s="40"/>
      <c r="E179" s="40"/>
      <c r="F179" s="119" t="s">
        <v>607</v>
      </c>
      <c r="G179" s="38" t="s">
        <v>608</v>
      </c>
      <c r="H179" s="38"/>
      <c r="I179" s="85"/>
      <c r="J179" s="36" t="s">
        <v>606</v>
      </c>
      <c r="K179" s="86" t="str">
        <f t="shared" ref="K179:K184" si="15">IF(M179=$M$7,$M$7,IF(M179=G179,"一致","不一致"))</f>
        <v>不一致</v>
      </c>
      <c r="L179" s="87" t="s">
        <v>948</v>
      </c>
      <c r="M179" s="88" t="s">
        <v>610</v>
      </c>
      <c r="N179" s="89"/>
      <c r="O179" s="90" t="s">
        <v>606</v>
      </c>
      <c r="P179" s="38" t="str">
        <f t="shared" si="14"/>
        <v>不一致</v>
      </c>
      <c r="Q179" s="111" t="s">
        <v>609</v>
      </c>
      <c r="R179" s="108">
        <v>193</v>
      </c>
    </row>
    <row r="180" ht="30" spans="1:18">
      <c r="A180" s="18">
        <v>177</v>
      </c>
      <c r="B180" s="24" t="s">
        <v>611</v>
      </c>
      <c r="C180" s="25"/>
      <c r="D180" s="28"/>
      <c r="E180" s="28"/>
      <c r="F180" s="45"/>
      <c r="G180" s="26" t="s">
        <v>612</v>
      </c>
      <c r="H180" s="26"/>
      <c r="I180" s="64"/>
      <c r="J180" s="24" t="s">
        <v>611</v>
      </c>
      <c r="K180" s="65" t="str">
        <f t="shared" si="15"/>
        <v>不一致</v>
      </c>
      <c r="L180" s="66" t="s">
        <v>949</v>
      </c>
      <c r="M180" s="67" t="s">
        <v>950</v>
      </c>
      <c r="N180" s="80"/>
      <c r="O180" s="69" t="s">
        <v>611</v>
      </c>
      <c r="P180" s="26" t="str">
        <f t="shared" si="14"/>
        <v>不一致</v>
      </c>
      <c r="Q180" s="109" t="s">
        <v>70</v>
      </c>
      <c r="R180" s="108">
        <v>222</v>
      </c>
    </row>
    <row r="181" ht="30" spans="1:18">
      <c r="A181" s="18">
        <v>178</v>
      </c>
      <c r="B181" s="24" t="s">
        <v>614</v>
      </c>
      <c r="C181" s="25"/>
      <c r="D181" s="28"/>
      <c r="E181" s="28"/>
      <c r="F181" s="45"/>
      <c r="G181" s="26" t="s">
        <v>615</v>
      </c>
      <c r="H181" s="28" t="s">
        <v>66</v>
      </c>
      <c r="I181" s="64"/>
      <c r="J181" s="24" t="s">
        <v>614</v>
      </c>
      <c r="K181" s="65" t="str">
        <f t="shared" si="15"/>
        <v>不一致</v>
      </c>
      <c r="L181" s="66" t="s">
        <v>951</v>
      </c>
      <c r="M181" s="67" t="s">
        <v>952</v>
      </c>
      <c r="N181" s="80"/>
      <c r="O181" s="69" t="s">
        <v>614</v>
      </c>
      <c r="P181" s="26" t="str">
        <f t="shared" si="14"/>
        <v>不一致</v>
      </c>
      <c r="Q181" s="109" t="s">
        <v>609</v>
      </c>
      <c r="R181" s="108">
        <v>188</v>
      </c>
    </row>
    <row r="182" ht="30" spans="1:18">
      <c r="A182" s="18">
        <v>179</v>
      </c>
      <c r="B182" s="24" t="s">
        <v>617</v>
      </c>
      <c r="C182" s="25"/>
      <c r="D182" s="28"/>
      <c r="E182" s="28"/>
      <c r="F182" s="45"/>
      <c r="G182" s="26" t="s">
        <v>618</v>
      </c>
      <c r="H182" s="28" t="s">
        <v>66</v>
      </c>
      <c r="I182" s="64"/>
      <c r="J182" s="24" t="s">
        <v>617</v>
      </c>
      <c r="K182" s="65" t="str">
        <f t="shared" si="15"/>
        <v>不一致</v>
      </c>
      <c r="L182" s="66" t="s">
        <v>953</v>
      </c>
      <c r="M182" s="67" t="s">
        <v>954</v>
      </c>
      <c r="N182" s="80"/>
      <c r="O182" s="69" t="s">
        <v>617</v>
      </c>
      <c r="P182" s="26" t="str">
        <f t="shared" si="14"/>
        <v>不一致</v>
      </c>
      <c r="Q182" s="109" t="s">
        <v>619</v>
      </c>
      <c r="R182" s="108">
        <v>189</v>
      </c>
    </row>
    <row r="183" ht="30" spans="1:18">
      <c r="A183" s="18">
        <v>180</v>
      </c>
      <c r="B183" s="24" t="s">
        <v>621</v>
      </c>
      <c r="C183" s="25"/>
      <c r="D183" s="28"/>
      <c r="E183" s="28"/>
      <c r="F183" s="45"/>
      <c r="G183" s="26" t="s">
        <v>622</v>
      </c>
      <c r="H183" s="28" t="s">
        <v>66</v>
      </c>
      <c r="I183" s="64"/>
      <c r="J183" s="24" t="s">
        <v>621</v>
      </c>
      <c r="K183" s="65" t="str">
        <f t="shared" si="15"/>
        <v>不一致</v>
      </c>
      <c r="L183" s="66" t="s">
        <v>955</v>
      </c>
      <c r="M183" s="67" t="s">
        <v>956</v>
      </c>
      <c r="N183" s="80"/>
      <c r="O183" s="69" t="s">
        <v>621</v>
      </c>
      <c r="P183" s="26" t="str">
        <f t="shared" si="14"/>
        <v>不一致</v>
      </c>
      <c r="Q183" s="109" t="s">
        <v>623</v>
      </c>
      <c r="R183" s="108">
        <v>190</v>
      </c>
    </row>
    <row r="184" ht="30" spans="1:18">
      <c r="A184" s="18">
        <v>181</v>
      </c>
      <c r="B184" s="24" t="s">
        <v>625</v>
      </c>
      <c r="C184" s="25"/>
      <c r="D184" s="28"/>
      <c r="E184" s="28"/>
      <c r="F184" s="45"/>
      <c r="G184" s="26" t="s">
        <v>626</v>
      </c>
      <c r="H184" s="28" t="s">
        <v>66</v>
      </c>
      <c r="I184" s="64"/>
      <c r="J184" s="24" t="s">
        <v>625</v>
      </c>
      <c r="K184" s="65" t="str">
        <f t="shared" si="15"/>
        <v>不一致</v>
      </c>
      <c r="L184" s="66" t="s">
        <v>957</v>
      </c>
      <c r="M184" s="67" t="s">
        <v>958</v>
      </c>
      <c r="N184" s="80"/>
      <c r="O184" s="69" t="s">
        <v>625</v>
      </c>
      <c r="P184" s="26" t="str">
        <f t="shared" si="14"/>
        <v>不一致</v>
      </c>
      <c r="Q184" s="109" t="s">
        <v>627</v>
      </c>
      <c r="R184" s="108">
        <v>191</v>
      </c>
    </row>
    <row r="185" ht="30.75" spans="1:18">
      <c r="A185" s="18">
        <v>182</v>
      </c>
      <c r="B185" s="29" t="s">
        <v>629</v>
      </c>
      <c r="C185" s="30"/>
      <c r="D185" s="33"/>
      <c r="E185" s="33"/>
      <c r="F185" s="31" t="s">
        <v>630</v>
      </c>
      <c r="G185" s="31"/>
      <c r="H185" s="33" t="s">
        <v>66</v>
      </c>
      <c r="I185" s="70"/>
      <c r="J185" s="29" t="s">
        <v>629</v>
      </c>
      <c r="K185" s="71" t="str">
        <f t="shared" ref="K185:K190" si="16">IF(M185=$M$7,$M$7,IF(M185=F185,"一致","不一致"))</f>
        <v>不一致</v>
      </c>
      <c r="L185" s="72" t="s">
        <v>959</v>
      </c>
      <c r="M185" s="73" t="s">
        <v>960</v>
      </c>
      <c r="N185" s="74"/>
      <c r="O185" s="75" t="s">
        <v>629</v>
      </c>
      <c r="P185" s="31" t="str">
        <f t="shared" si="14"/>
        <v>不一致</v>
      </c>
      <c r="Q185" s="110" t="s">
        <v>631</v>
      </c>
      <c r="R185" s="108">
        <v>187</v>
      </c>
    </row>
    <row r="186" ht="60" spans="1:18">
      <c r="A186" s="18">
        <v>183</v>
      </c>
      <c r="B186" s="19" t="s">
        <v>633</v>
      </c>
      <c r="C186" s="20"/>
      <c r="D186" s="23"/>
      <c r="E186" s="23"/>
      <c r="F186" s="21" t="s">
        <v>634</v>
      </c>
      <c r="G186" s="21"/>
      <c r="H186" s="23" t="s">
        <v>66</v>
      </c>
      <c r="I186" s="58"/>
      <c r="J186" s="23" t="s">
        <v>633</v>
      </c>
      <c r="K186" s="76" t="str">
        <f t="shared" si="16"/>
        <v>市级系统无</v>
      </c>
      <c r="L186" s="60" t="s">
        <v>76</v>
      </c>
      <c r="M186" s="77" t="s">
        <v>76</v>
      </c>
      <c r="N186" s="62" t="s">
        <v>635</v>
      </c>
      <c r="O186" s="63" t="s">
        <v>633</v>
      </c>
      <c r="P186" s="21" t="str">
        <f t="shared" si="14"/>
        <v>不一致</v>
      </c>
      <c r="Q186" s="107" t="s">
        <v>70</v>
      </c>
      <c r="R186" s="108" t="s">
        <v>76</v>
      </c>
    </row>
    <row r="187" ht="60" spans="1:18">
      <c r="A187" s="18">
        <v>184</v>
      </c>
      <c r="B187" s="24" t="s">
        <v>636</v>
      </c>
      <c r="C187" s="25"/>
      <c r="D187" s="28"/>
      <c r="E187" s="28"/>
      <c r="F187" s="26" t="s">
        <v>637</v>
      </c>
      <c r="G187" s="26"/>
      <c r="H187" s="28" t="s">
        <v>66</v>
      </c>
      <c r="I187" s="64"/>
      <c r="J187" s="28" t="s">
        <v>636</v>
      </c>
      <c r="K187" s="78" t="str">
        <f t="shared" si="16"/>
        <v>市级系统无</v>
      </c>
      <c r="L187" s="66" t="s">
        <v>76</v>
      </c>
      <c r="M187" s="79" t="s">
        <v>76</v>
      </c>
      <c r="N187" s="80" t="s">
        <v>638</v>
      </c>
      <c r="O187" s="69" t="s">
        <v>636</v>
      </c>
      <c r="P187" s="26" t="str">
        <f t="shared" si="14"/>
        <v>不一致</v>
      </c>
      <c r="Q187" s="109" t="s">
        <v>70</v>
      </c>
      <c r="R187" s="108" t="s">
        <v>76</v>
      </c>
    </row>
    <row r="188" ht="30" spans="1:18">
      <c r="A188" s="18">
        <v>185</v>
      </c>
      <c r="B188" s="24" t="s">
        <v>639</v>
      </c>
      <c r="C188" s="25"/>
      <c r="D188" s="28"/>
      <c r="E188" s="26" t="s">
        <v>640</v>
      </c>
      <c r="F188" s="26" t="s">
        <v>641</v>
      </c>
      <c r="G188" s="26"/>
      <c r="H188" s="28" t="s">
        <v>66</v>
      </c>
      <c r="I188" s="64" t="s">
        <v>642</v>
      </c>
      <c r="J188" s="28" t="s">
        <v>639</v>
      </c>
      <c r="K188" s="78" t="str">
        <f t="shared" si="16"/>
        <v>一致</v>
      </c>
      <c r="L188" s="66" t="s">
        <v>961</v>
      </c>
      <c r="M188" s="79" t="s">
        <v>641</v>
      </c>
      <c r="N188" s="80"/>
      <c r="O188" s="69" t="s">
        <v>639</v>
      </c>
      <c r="P188" s="26" t="str">
        <f t="shared" si="14"/>
        <v>一致</v>
      </c>
      <c r="Q188" s="109" t="s">
        <v>641</v>
      </c>
      <c r="R188" s="108">
        <v>195</v>
      </c>
    </row>
    <row r="189" ht="45" spans="1:18">
      <c r="A189" s="18">
        <v>186</v>
      </c>
      <c r="B189" s="24" t="s">
        <v>643</v>
      </c>
      <c r="C189" s="25"/>
      <c r="D189" s="28"/>
      <c r="E189" s="26"/>
      <c r="F189" s="26" t="s">
        <v>644</v>
      </c>
      <c r="G189" s="26"/>
      <c r="H189" s="28" t="s">
        <v>66</v>
      </c>
      <c r="I189" s="64" t="s">
        <v>645</v>
      </c>
      <c r="J189" s="28" t="s">
        <v>643</v>
      </c>
      <c r="K189" s="78" t="str">
        <f t="shared" si="16"/>
        <v>一致</v>
      </c>
      <c r="L189" s="66" t="s">
        <v>962</v>
      </c>
      <c r="M189" s="79" t="s">
        <v>644</v>
      </c>
      <c r="N189" s="80"/>
      <c r="O189" s="69" t="s">
        <v>643</v>
      </c>
      <c r="P189" s="26" t="str">
        <f t="shared" si="14"/>
        <v>一致</v>
      </c>
      <c r="Q189" s="109" t="s">
        <v>644</v>
      </c>
      <c r="R189" s="108">
        <v>196</v>
      </c>
    </row>
    <row r="190" ht="45.75" spans="1:18">
      <c r="A190" s="18">
        <v>187</v>
      </c>
      <c r="B190" s="24" t="s">
        <v>646</v>
      </c>
      <c r="C190" s="25"/>
      <c r="D190" s="28"/>
      <c r="E190" s="26"/>
      <c r="F190" s="26" t="s">
        <v>647</v>
      </c>
      <c r="G190" s="26"/>
      <c r="H190" s="28" t="s">
        <v>66</v>
      </c>
      <c r="I190" s="64" t="s">
        <v>648</v>
      </c>
      <c r="J190" s="28" t="s">
        <v>646</v>
      </c>
      <c r="K190" s="81" t="str">
        <f t="shared" si="16"/>
        <v>一致</v>
      </c>
      <c r="L190" s="82" t="s">
        <v>963</v>
      </c>
      <c r="M190" s="83" t="s">
        <v>647</v>
      </c>
      <c r="N190" s="84"/>
      <c r="O190" s="69" t="s">
        <v>646</v>
      </c>
      <c r="P190" s="26" t="str">
        <f t="shared" si="14"/>
        <v>一致</v>
      </c>
      <c r="Q190" s="109" t="s">
        <v>647</v>
      </c>
      <c r="R190" s="108">
        <v>197</v>
      </c>
    </row>
    <row r="191" ht="30" spans="1:18">
      <c r="A191" s="18">
        <v>188</v>
      </c>
      <c r="B191" s="36" t="s">
        <v>649</v>
      </c>
      <c r="C191" s="37"/>
      <c r="D191" s="40"/>
      <c r="E191" s="38"/>
      <c r="F191" s="119" t="s">
        <v>650</v>
      </c>
      <c r="G191" s="38" t="s">
        <v>651</v>
      </c>
      <c r="H191" s="40" t="s">
        <v>66</v>
      </c>
      <c r="I191" s="85" t="s">
        <v>652</v>
      </c>
      <c r="J191" s="36" t="s">
        <v>649</v>
      </c>
      <c r="K191" s="86" t="str">
        <f t="shared" ref="K191:K199" si="17">IF(M191=$M$7,$M$7,IF(M191=G191,"一致","不一致"))</f>
        <v>不一致</v>
      </c>
      <c r="L191" s="87" t="s">
        <v>964</v>
      </c>
      <c r="M191" s="88" t="s">
        <v>965</v>
      </c>
      <c r="N191" s="89"/>
      <c r="O191" s="90" t="s">
        <v>649</v>
      </c>
      <c r="P191" s="38" t="s">
        <v>137</v>
      </c>
      <c r="Q191" s="111" t="s">
        <v>651</v>
      </c>
      <c r="R191" s="108">
        <v>198</v>
      </c>
    </row>
    <row r="192" ht="30" spans="1:18">
      <c r="A192" s="18">
        <v>189</v>
      </c>
      <c r="B192" s="24" t="s">
        <v>654</v>
      </c>
      <c r="C192" s="25"/>
      <c r="D192" s="28"/>
      <c r="E192" s="26"/>
      <c r="F192" s="45"/>
      <c r="G192" s="26" t="s">
        <v>655</v>
      </c>
      <c r="H192" s="28" t="s">
        <v>66</v>
      </c>
      <c r="I192" s="64"/>
      <c r="J192" s="24" t="s">
        <v>654</v>
      </c>
      <c r="K192" s="65" t="str">
        <f t="shared" si="17"/>
        <v>不一致</v>
      </c>
      <c r="L192" s="66" t="s">
        <v>966</v>
      </c>
      <c r="M192" s="67" t="s">
        <v>967</v>
      </c>
      <c r="N192" s="80"/>
      <c r="O192" s="69" t="s">
        <v>654</v>
      </c>
      <c r="P192" s="26" t="s">
        <v>137</v>
      </c>
      <c r="Q192" s="109" t="s">
        <v>655</v>
      </c>
      <c r="R192" s="108">
        <v>199</v>
      </c>
    </row>
    <row r="193" ht="90" spans="1:18">
      <c r="A193" s="18">
        <v>190</v>
      </c>
      <c r="B193" s="24" t="s">
        <v>657</v>
      </c>
      <c r="C193" s="25"/>
      <c r="D193" s="28"/>
      <c r="E193" s="26"/>
      <c r="F193" s="45"/>
      <c r="G193" s="26" t="s">
        <v>658</v>
      </c>
      <c r="H193" s="28" t="s">
        <v>66</v>
      </c>
      <c r="I193" s="64"/>
      <c r="J193" s="24" t="s">
        <v>657</v>
      </c>
      <c r="K193" s="65" t="str">
        <f t="shared" si="17"/>
        <v>不一致</v>
      </c>
      <c r="L193" s="66" t="s">
        <v>968</v>
      </c>
      <c r="M193" s="67" t="s">
        <v>969</v>
      </c>
      <c r="N193" s="80"/>
      <c r="O193" s="69" t="s">
        <v>657</v>
      </c>
      <c r="P193" s="26" t="s">
        <v>137</v>
      </c>
      <c r="Q193" s="109" t="s">
        <v>658</v>
      </c>
      <c r="R193" s="108">
        <v>200</v>
      </c>
    </row>
    <row r="194" ht="45" spans="1:18">
      <c r="A194" s="18">
        <v>191</v>
      </c>
      <c r="B194" s="24" t="s">
        <v>660</v>
      </c>
      <c r="C194" s="25"/>
      <c r="D194" s="28"/>
      <c r="E194" s="26"/>
      <c r="F194" s="45"/>
      <c r="G194" s="26" t="s">
        <v>661</v>
      </c>
      <c r="H194" s="28" t="s">
        <v>66</v>
      </c>
      <c r="I194" s="64"/>
      <c r="J194" s="24" t="s">
        <v>660</v>
      </c>
      <c r="K194" s="65" t="str">
        <f t="shared" si="17"/>
        <v>不一致</v>
      </c>
      <c r="L194" s="66" t="s">
        <v>970</v>
      </c>
      <c r="M194" s="67" t="s">
        <v>971</v>
      </c>
      <c r="N194" s="80"/>
      <c r="O194" s="69" t="s">
        <v>660</v>
      </c>
      <c r="P194" s="26" t="s">
        <v>137</v>
      </c>
      <c r="Q194" s="109" t="s">
        <v>661</v>
      </c>
      <c r="R194" s="108">
        <v>201</v>
      </c>
    </row>
    <row r="195" ht="60" spans="1:18">
      <c r="A195" s="18">
        <v>192</v>
      </c>
      <c r="B195" s="24" t="s">
        <v>663</v>
      </c>
      <c r="C195" s="25"/>
      <c r="D195" s="28"/>
      <c r="E195" s="26"/>
      <c r="F195" s="45"/>
      <c r="G195" s="26" t="s">
        <v>664</v>
      </c>
      <c r="H195" s="28"/>
      <c r="I195" s="64"/>
      <c r="J195" s="24" t="s">
        <v>663</v>
      </c>
      <c r="K195" s="65" t="str">
        <f t="shared" si="17"/>
        <v>不一致</v>
      </c>
      <c r="L195" s="66" t="s">
        <v>972</v>
      </c>
      <c r="M195" s="67" t="s">
        <v>973</v>
      </c>
      <c r="N195" s="80"/>
      <c r="O195" s="69" t="s">
        <v>663</v>
      </c>
      <c r="P195" s="26" t="s">
        <v>137</v>
      </c>
      <c r="Q195" s="109" t="s">
        <v>664</v>
      </c>
      <c r="R195" s="108">
        <v>202</v>
      </c>
    </row>
    <row r="196" ht="30" spans="1:18">
      <c r="A196" s="18">
        <v>193</v>
      </c>
      <c r="B196" s="24" t="s">
        <v>666</v>
      </c>
      <c r="C196" s="25"/>
      <c r="D196" s="28"/>
      <c r="E196" s="26"/>
      <c r="F196" s="45" t="s">
        <v>667</v>
      </c>
      <c r="G196" s="26" t="s">
        <v>668</v>
      </c>
      <c r="H196" s="28" t="s">
        <v>66</v>
      </c>
      <c r="I196" s="64" t="s">
        <v>669</v>
      </c>
      <c r="J196" s="24" t="s">
        <v>666</v>
      </c>
      <c r="K196" s="65" t="str">
        <f t="shared" si="17"/>
        <v>不一致</v>
      </c>
      <c r="L196" s="66" t="s">
        <v>974</v>
      </c>
      <c r="M196" s="67" t="s">
        <v>975</v>
      </c>
      <c r="N196" s="80"/>
      <c r="O196" s="69" t="s">
        <v>666</v>
      </c>
      <c r="P196" s="26" t="s">
        <v>137</v>
      </c>
      <c r="Q196" s="109" t="s">
        <v>668</v>
      </c>
      <c r="R196" s="108">
        <v>203</v>
      </c>
    </row>
    <row r="197" ht="30" spans="1:18">
      <c r="A197" s="18">
        <v>194</v>
      </c>
      <c r="B197" s="24" t="s">
        <v>671</v>
      </c>
      <c r="C197" s="25"/>
      <c r="D197" s="28"/>
      <c r="E197" s="26"/>
      <c r="F197" s="45"/>
      <c r="G197" s="26" t="s">
        <v>672</v>
      </c>
      <c r="H197" s="28" t="s">
        <v>66</v>
      </c>
      <c r="I197" s="64"/>
      <c r="J197" s="24" t="s">
        <v>671</v>
      </c>
      <c r="K197" s="65" t="str">
        <f t="shared" si="17"/>
        <v>不一致</v>
      </c>
      <c r="L197" s="66" t="s">
        <v>846</v>
      </c>
      <c r="M197" s="67" t="s">
        <v>17</v>
      </c>
      <c r="N197" s="80"/>
      <c r="O197" s="69" t="s">
        <v>671</v>
      </c>
      <c r="P197" s="26" t="s">
        <v>137</v>
      </c>
      <c r="Q197" s="109" t="s">
        <v>672</v>
      </c>
      <c r="R197" s="108">
        <v>2</v>
      </c>
    </row>
    <row r="198" ht="120" spans="1:18">
      <c r="A198" s="18">
        <v>195</v>
      </c>
      <c r="B198" s="24" t="s">
        <v>673</v>
      </c>
      <c r="C198" s="25"/>
      <c r="D198" s="28"/>
      <c r="E198" s="26" t="s">
        <v>674</v>
      </c>
      <c r="F198" s="45" t="s">
        <v>675</v>
      </c>
      <c r="G198" s="26" t="s">
        <v>676</v>
      </c>
      <c r="H198" s="28" t="s">
        <v>66</v>
      </c>
      <c r="I198" s="64" t="s">
        <v>677</v>
      </c>
      <c r="J198" s="24" t="s">
        <v>673</v>
      </c>
      <c r="K198" s="65" t="s">
        <v>137</v>
      </c>
      <c r="L198" s="66" t="s">
        <v>976</v>
      </c>
      <c r="M198" s="67" t="s">
        <v>678</v>
      </c>
      <c r="N198" s="80"/>
      <c r="O198" s="69" t="s">
        <v>673</v>
      </c>
      <c r="P198" s="26" t="s">
        <v>137</v>
      </c>
      <c r="Q198" s="109" t="s">
        <v>676</v>
      </c>
      <c r="R198" s="108">
        <v>204</v>
      </c>
    </row>
    <row r="199" ht="45.75" spans="1:18">
      <c r="A199" s="18">
        <v>196</v>
      </c>
      <c r="B199" s="29" t="s">
        <v>679</v>
      </c>
      <c r="C199" s="30"/>
      <c r="D199" s="33"/>
      <c r="E199" s="31"/>
      <c r="F199" s="46"/>
      <c r="G199" s="31" t="s">
        <v>680</v>
      </c>
      <c r="H199" s="33" t="s">
        <v>66</v>
      </c>
      <c r="I199" s="70" t="s">
        <v>681</v>
      </c>
      <c r="J199" s="29" t="s">
        <v>679</v>
      </c>
      <c r="K199" s="71" t="str">
        <f t="shared" si="17"/>
        <v>不一致</v>
      </c>
      <c r="L199" s="72" t="s">
        <v>977</v>
      </c>
      <c r="M199" s="73" t="s">
        <v>682</v>
      </c>
      <c r="N199" s="74"/>
      <c r="O199" s="75" t="s">
        <v>679</v>
      </c>
      <c r="P199" s="31" t="s">
        <v>137</v>
      </c>
      <c r="Q199" s="110" t="s">
        <v>680</v>
      </c>
      <c r="R199" s="108">
        <v>205</v>
      </c>
    </row>
    <row r="200" ht="30.75" spans="1:18">
      <c r="A200" s="18">
        <v>197</v>
      </c>
      <c r="B200" s="19" t="s">
        <v>683</v>
      </c>
      <c r="C200" s="20"/>
      <c r="D200" s="23"/>
      <c r="E200" s="21"/>
      <c r="F200" s="118" t="s">
        <v>684</v>
      </c>
      <c r="G200" s="21" t="s">
        <v>685</v>
      </c>
      <c r="H200" s="23" t="s">
        <v>66</v>
      </c>
      <c r="I200" s="58" t="s">
        <v>686</v>
      </c>
      <c r="J200" s="23" t="s">
        <v>683</v>
      </c>
      <c r="K200" s="91" t="e">
        <f>#N/A</f>
        <v>#N/A</v>
      </c>
      <c r="L200" s="92" t="s">
        <v>978</v>
      </c>
      <c r="M200" s="93" t="s">
        <v>684</v>
      </c>
      <c r="N200" s="94"/>
      <c r="O200" s="63" t="s">
        <v>683</v>
      </c>
      <c r="P200" s="21" t="s">
        <v>137</v>
      </c>
      <c r="Q200" s="107" t="s">
        <v>685</v>
      </c>
      <c r="R200" s="108">
        <v>206</v>
      </c>
    </row>
    <row r="201" ht="30" spans="1:18">
      <c r="A201" s="18">
        <v>198</v>
      </c>
      <c r="B201" s="36" t="s">
        <v>687</v>
      </c>
      <c r="C201" s="37"/>
      <c r="D201" s="40"/>
      <c r="E201" s="38"/>
      <c r="F201" s="119"/>
      <c r="G201" s="38" t="s">
        <v>688</v>
      </c>
      <c r="H201" s="40" t="s">
        <v>66</v>
      </c>
      <c r="I201" s="85"/>
      <c r="J201" s="36" t="s">
        <v>687</v>
      </c>
      <c r="K201" s="86" t="s">
        <v>137</v>
      </c>
      <c r="L201" s="87" t="s">
        <v>978</v>
      </c>
      <c r="M201" s="88" t="s">
        <v>684</v>
      </c>
      <c r="N201" s="89"/>
      <c r="O201" s="90" t="s">
        <v>687</v>
      </c>
      <c r="P201" s="38" t="s">
        <v>137</v>
      </c>
      <c r="Q201" s="111" t="s">
        <v>688</v>
      </c>
      <c r="R201" s="108">
        <v>206</v>
      </c>
    </row>
    <row r="202" ht="30" spans="1:18">
      <c r="A202" s="18">
        <v>199</v>
      </c>
      <c r="B202" s="24" t="s">
        <v>689</v>
      </c>
      <c r="C202" s="25"/>
      <c r="D202" s="28"/>
      <c r="E202" s="26"/>
      <c r="F202" s="45"/>
      <c r="G202" s="26" t="s">
        <v>690</v>
      </c>
      <c r="H202" s="28" t="s">
        <v>66</v>
      </c>
      <c r="I202" s="64"/>
      <c r="J202" s="24" t="s">
        <v>689</v>
      </c>
      <c r="K202" s="65" t="s">
        <v>137</v>
      </c>
      <c r="L202" s="66" t="s">
        <v>978</v>
      </c>
      <c r="M202" s="67" t="s">
        <v>684</v>
      </c>
      <c r="N202" s="80"/>
      <c r="O202" s="69" t="s">
        <v>689</v>
      </c>
      <c r="P202" s="26" t="s">
        <v>137</v>
      </c>
      <c r="Q202" s="109" t="s">
        <v>690</v>
      </c>
      <c r="R202" s="108">
        <v>206</v>
      </c>
    </row>
    <row r="203" ht="30.75" spans="1:18">
      <c r="A203" s="18">
        <v>200</v>
      </c>
      <c r="B203" s="29" t="s">
        <v>691</v>
      </c>
      <c r="C203" s="30"/>
      <c r="D203" s="33"/>
      <c r="E203" s="31"/>
      <c r="F203" s="46"/>
      <c r="G203" s="31" t="s">
        <v>692</v>
      </c>
      <c r="H203" s="33" t="s">
        <v>66</v>
      </c>
      <c r="I203" s="70"/>
      <c r="J203" s="29" t="s">
        <v>691</v>
      </c>
      <c r="K203" s="71" t="s">
        <v>137</v>
      </c>
      <c r="L203" s="72" t="s">
        <v>978</v>
      </c>
      <c r="M203" s="73" t="s">
        <v>684</v>
      </c>
      <c r="N203" s="74"/>
      <c r="O203" s="75" t="s">
        <v>691</v>
      </c>
      <c r="P203" s="31" t="s">
        <v>137</v>
      </c>
      <c r="Q203" s="110" t="s">
        <v>692</v>
      </c>
      <c r="R203" s="108">
        <v>206</v>
      </c>
    </row>
    <row r="204" ht="30.75" spans="1:18">
      <c r="A204" s="18">
        <v>201</v>
      </c>
      <c r="B204" s="19" t="s">
        <v>693</v>
      </c>
      <c r="C204" s="20"/>
      <c r="D204" s="23"/>
      <c r="E204" s="21"/>
      <c r="F204" s="118" t="s">
        <v>694</v>
      </c>
      <c r="G204" s="21" t="s">
        <v>685</v>
      </c>
      <c r="H204" s="23" t="s">
        <v>66</v>
      </c>
      <c r="I204" s="58"/>
      <c r="J204" s="23" t="s">
        <v>693</v>
      </c>
      <c r="K204" s="91" t="e">
        <f>#N/A</f>
        <v>#N/A</v>
      </c>
      <c r="L204" s="92" t="s">
        <v>979</v>
      </c>
      <c r="M204" s="93" t="s">
        <v>694</v>
      </c>
      <c r="N204" s="94"/>
      <c r="O204" s="63" t="s">
        <v>693</v>
      </c>
      <c r="P204" s="21" t="s">
        <v>137</v>
      </c>
      <c r="Q204" s="107" t="s">
        <v>685</v>
      </c>
      <c r="R204" s="108">
        <v>207</v>
      </c>
    </row>
    <row r="205" ht="30" spans="1:18">
      <c r="A205" s="18">
        <v>202</v>
      </c>
      <c r="B205" s="36" t="s">
        <v>695</v>
      </c>
      <c r="C205" s="37"/>
      <c r="D205" s="40"/>
      <c r="E205" s="38"/>
      <c r="F205" s="119"/>
      <c r="G205" s="38" t="s">
        <v>688</v>
      </c>
      <c r="H205" s="40" t="s">
        <v>66</v>
      </c>
      <c r="I205" s="85"/>
      <c r="J205" s="36" t="s">
        <v>695</v>
      </c>
      <c r="K205" s="86" t="s">
        <v>137</v>
      </c>
      <c r="L205" s="87" t="s">
        <v>979</v>
      </c>
      <c r="M205" s="88" t="s">
        <v>694</v>
      </c>
      <c r="N205" s="89"/>
      <c r="O205" s="90" t="s">
        <v>695</v>
      </c>
      <c r="P205" s="38" t="s">
        <v>137</v>
      </c>
      <c r="Q205" s="111" t="s">
        <v>688</v>
      </c>
      <c r="R205" s="108">
        <v>207</v>
      </c>
    </row>
    <row r="206" ht="30" spans="1:18">
      <c r="A206" s="18">
        <v>203</v>
      </c>
      <c r="B206" s="24" t="s">
        <v>696</v>
      </c>
      <c r="C206" s="25"/>
      <c r="D206" s="28"/>
      <c r="E206" s="26"/>
      <c r="F206" s="45"/>
      <c r="G206" s="26" t="s">
        <v>690</v>
      </c>
      <c r="H206" s="28" t="s">
        <v>66</v>
      </c>
      <c r="I206" s="64"/>
      <c r="J206" s="24" t="s">
        <v>696</v>
      </c>
      <c r="K206" s="65" t="s">
        <v>137</v>
      </c>
      <c r="L206" s="66" t="s">
        <v>979</v>
      </c>
      <c r="M206" s="67" t="s">
        <v>694</v>
      </c>
      <c r="N206" s="80"/>
      <c r="O206" s="69" t="s">
        <v>696</v>
      </c>
      <c r="P206" s="26" t="s">
        <v>137</v>
      </c>
      <c r="Q206" s="109" t="s">
        <v>690</v>
      </c>
      <c r="R206" s="108">
        <v>207</v>
      </c>
    </row>
    <row r="207" ht="30.75" spans="1:18">
      <c r="A207" s="18">
        <v>204</v>
      </c>
      <c r="B207" s="29" t="s">
        <v>697</v>
      </c>
      <c r="C207" s="30"/>
      <c r="D207" s="33"/>
      <c r="E207" s="31"/>
      <c r="F207" s="46"/>
      <c r="G207" s="31" t="s">
        <v>692</v>
      </c>
      <c r="H207" s="33" t="s">
        <v>66</v>
      </c>
      <c r="I207" s="70"/>
      <c r="J207" s="29" t="s">
        <v>697</v>
      </c>
      <c r="K207" s="71" t="s">
        <v>137</v>
      </c>
      <c r="L207" s="72" t="s">
        <v>979</v>
      </c>
      <c r="M207" s="73" t="s">
        <v>694</v>
      </c>
      <c r="N207" s="74"/>
      <c r="O207" s="75" t="s">
        <v>697</v>
      </c>
      <c r="P207" s="31" t="s">
        <v>137</v>
      </c>
      <c r="Q207" s="110" t="s">
        <v>692</v>
      </c>
      <c r="R207" s="108">
        <v>207</v>
      </c>
    </row>
    <row r="208" ht="60" spans="1:18">
      <c r="A208" s="18">
        <v>205</v>
      </c>
      <c r="B208" s="19" t="s">
        <v>698</v>
      </c>
      <c r="C208" s="20"/>
      <c r="D208" s="23"/>
      <c r="E208" s="21" t="s">
        <v>699</v>
      </c>
      <c r="F208" s="21" t="s">
        <v>700</v>
      </c>
      <c r="G208" s="21"/>
      <c r="H208" s="23" t="s">
        <v>66</v>
      </c>
      <c r="I208" s="58" t="s">
        <v>701</v>
      </c>
      <c r="J208" s="23" t="s">
        <v>698</v>
      </c>
      <c r="K208" s="76" t="str">
        <f t="shared" ref="K208:K217" si="18">IF(M208=$M$7,$M$7,IF(M208=F208,"一致","不一致"))</f>
        <v>一致</v>
      </c>
      <c r="L208" s="60" t="s">
        <v>980</v>
      </c>
      <c r="M208" s="77" t="s">
        <v>700</v>
      </c>
      <c r="N208" s="62"/>
      <c r="O208" s="63" t="s">
        <v>698</v>
      </c>
      <c r="P208" s="21" t="str">
        <f>IF(F208:F420=Q208:Q420,"一致","不一致")</f>
        <v>一致</v>
      </c>
      <c r="Q208" s="107" t="s">
        <v>700</v>
      </c>
      <c r="R208" s="108" t="s">
        <v>700</v>
      </c>
    </row>
    <row r="209" ht="45" spans="1:18">
      <c r="A209" s="18">
        <v>206</v>
      </c>
      <c r="B209" s="24" t="s">
        <v>702</v>
      </c>
      <c r="C209" s="25"/>
      <c r="D209" s="28"/>
      <c r="E209" s="26"/>
      <c r="F209" s="26" t="s">
        <v>703</v>
      </c>
      <c r="G209" s="26"/>
      <c r="H209" s="28" t="s">
        <v>66</v>
      </c>
      <c r="I209" s="64" t="s">
        <v>704</v>
      </c>
      <c r="J209" s="28" t="s">
        <v>702</v>
      </c>
      <c r="K209" s="78" t="str">
        <f t="shared" si="18"/>
        <v>一致</v>
      </c>
      <c r="L209" s="66" t="s">
        <v>981</v>
      </c>
      <c r="M209" s="79" t="s">
        <v>703</v>
      </c>
      <c r="N209" s="80"/>
      <c r="O209" s="69" t="s">
        <v>702</v>
      </c>
      <c r="P209" s="26" t="str">
        <f>IF(F209:F421=Q209:Q421,"一致","不一致")</f>
        <v>一致</v>
      </c>
      <c r="Q209" s="109" t="s">
        <v>703</v>
      </c>
      <c r="R209" s="108" t="s">
        <v>703</v>
      </c>
    </row>
    <row r="210" ht="60" spans="1:18">
      <c r="A210" s="18">
        <v>207</v>
      </c>
      <c r="B210" s="24" t="s">
        <v>705</v>
      </c>
      <c r="C210" s="25"/>
      <c r="D210" s="28" t="s">
        <v>706</v>
      </c>
      <c r="E210" s="26" t="s">
        <v>707</v>
      </c>
      <c r="F210" s="26" t="s">
        <v>708</v>
      </c>
      <c r="G210" s="26" t="s">
        <v>709</v>
      </c>
      <c r="H210" s="26"/>
      <c r="I210" s="64" t="s">
        <v>711</v>
      </c>
      <c r="J210" s="28" t="s">
        <v>705</v>
      </c>
      <c r="K210" s="78" t="str">
        <f t="shared" si="18"/>
        <v>一致</v>
      </c>
      <c r="L210" s="66" t="s">
        <v>982</v>
      </c>
      <c r="M210" s="79" t="s">
        <v>708</v>
      </c>
      <c r="N210" s="80"/>
      <c r="O210" s="69" t="s">
        <v>705</v>
      </c>
      <c r="P210" s="26" t="s">
        <v>137</v>
      </c>
      <c r="Q210" s="109" t="s">
        <v>710</v>
      </c>
      <c r="R210" s="108" t="s">
        <v>708</v>
      </c>
    </row>
    <row r="211" ht="60" spans="1:18">
      <c r="A211" s="18">
        <v>208</v>
      </c>
      <c r="B211" s="24" t="s">
        <v>712</v>
      </c>
      <c r="C211" s="25"/>
      <c r="D211" s="28"/>
      <c r="E211" s="26"/>
      <c r="F211" s="26" t="s">
        <v>713</v>
      </c>
      <c r="G211" s="26" t="s">
        <v>709</v>
      </c>
      <c r="H211" s="26"/>
      <c r="I211" s="64"/>
      <c r="J211" s="28" t="s">
        <v>712</v>
      </c>
      <c r="K211" s="78" t="str">
        <f t="shared" si="18"/>
        <v>一致</v>
      </c>
      <c r="L211" s="66" t="s">
        <v>983</v>
      </c>
      <c r="M211" s="79" t="s">
        <v>713</v>
      </c>
      <c r="N211" s="80"/>
      <c r="O211" s="69" t="s">
        <v>712</v>
      </c>
      <c r="P211" s="26" t="s">
        <v>137</v>
      </c>
      <c r="Q211" s="109" t="s">
        <v>710</v>
      </c>
      <c r="R211" s="108" t="s">
        <v>713</v>
      </c>
    </row>
    <row r="212" ht="45" spans="1:18">
      <c r="A212" s="18">
        <v>209</v>
      </c>
      <c r="B212" s="24" t="s">
        <v>714</v>
      </c>
      <c r="C212" s="25"/>
      <c r="D212" s="28"/>
      <c r="E212" s="26"/>
      <c r="F212" s="26" t="s">
        <v>715</v>
      </c>
      <c r="G212" s="26" t="s">
        <v>709</v>
      </c>
      <c r="H212" s="26"/>
      <c r="I212" s="64"/>
      <c r="J212" s="28" t="s">
        <v>714</v>
      </c>
      <c r="K212" s="78" t="str">
        <f t="shared" si="18"/>
        <v>一致</v>
      </c>
      <c r="L212" s="66" t="s">
        <v>984</v>
      </c>
      <c r="M212" s="79" t="s">
        <v>715</v>
      </c>
      <c r="N212" s="80"/>
      <c r="O212" s="69" t="s">
        <v>714</v>
      </c>
      <c r="P212" s="26" t="str">
        <f t="shared" ref="P212:P217" si="19">IF(F212:F424=Q212:Q424,"一致","不一致")</f>
        <v>一致</v>
      </c>
      <c r="Q212" s="109" t="s">
        <v>715</v>
      </c>
      <c r="R212" s="108" t="s">
        <v>715</v>
      </c>
    </row>
    <row r="213" ht="45" spans="1:18">
      <c r="A213" s="18">
        <v>210</v>
      </c>
      <c r="B213" s="24" t="s">
        <v>716</v>
      </c>
      <c r="C213" s="25"/>
      <c r="D213" s="28"/>
      <c r="E213" s="26"/>
      <c r="F213" s="26" t="s">
        <v>717</v>
      </c>
      <c r="G213" s="26" t="s">
        <v>709</v>
      </c>
      <c r="H213" s="26"/>
      <c r="I213" s="64"/>
      <c r="J213" s="28" t="s">
        <v>716</v>
      </c>
      <c r="K213" s="78" t="str">
        <f t="shared" si="18"/>
        <v>一致</v>
      </c>
      <c r="L213" s="66" t="s">
        <v>985</v>
      </c>
      <c r="M213" s="79" t="s">
        <v>717</v>
      </c>
      <c r="N213" s="80"/>
      <c r="O213" s="69" t="s">
        <v>716</v>
      </c>
      <c r="P213" s="26" t="str">
        <f t="shared" si="19"/>
        <v>一致</v>
      </c>
      <c r="Q213" s="109" t="s">
        <v>717</v>
      </c>
      <c r="R213" s="108" t="s">
        <v>717</v>
      </c>
    </row>
    <row r="214" ht="45" spans="1:18">
      <c r="A214" s="18">
        <v>211</v>
      </c>
      <c r="B214" s="24" t="s">
        <v>718</v>
      </c>
      <c r="C214" s="25"/>
      <c r="D214" s="28"/>
      <c r="E214" s="26"/>
      <c r="F214" s="26" t="s">
        <v>719</v>
      </c>
      <c r="G214" s="26" t="s">
        <v>709</v>
      </c>
      <c r="H214" s="26"/>
      <c r="I214" s="64"/>
      <c r="J214" s="28" t="s">
        <v>718</v>
      </c>
      <c r="K214" s="78" t="str">
        <f t="shared" si="18"/>
        <v>一致</v>
      </c>
      <c r="L214" s="66" t="s">
        <v>986</v>
      </c>
      <c r="M214" s="79" t="s">
        <v>719</v>
      </c>
      <c r="N214" s="80"/>
      <c r="O214" s="69" t="s">
        <v>718</v>
      </c>
      <c r="P214" s="26" t="str">
        <f t="shared" si="19"/>
        <v>一致</v>
      </c>
      <c r="Q214" s="109" t="s">
        <v>719</v>
      </c>
      <c r="R214" s="108" t="s">
        <v>719</v>
      </c>
    </row>
    <row r="215" ht="45" spans="1:18">
      <c r="A215" s="18">
        <v>212</v>
      </c>
      <c r="B215" s="24" t="s">
        <v>720</v>
      </c>
      <c r="C215" s="25"/>
      <c r="D215" s="28"/>
      <c r="E215" s="26"/>
      <c r="F215" s="26" t="s">
        <v>721</v>
      </c>
      <c r="G215" s="26" t="s">
        <v>722</v>
      </c>
      <c r="H215" s="26"/>
      <c r="I215" s="64"/>
      <c r="J215" s="28" t="s">
        <v>720</v>
      </c>
      <c r="K215" s="78" t="str">
        <f t="shared" si="18"/>
        <v>一致</v>
      </c>
      <c r="L215" s="66" t="s">
        <v>987</v>
      </c>
      <c r="M215" s="79" t="s">
        <v>721</v>
      </c>
      <c r="N215" s="80"/>
      <c r="O215" s="69" t="s">
        <v>720</v>
      </c>
      <c r="P215" s="26" t="str">
        <f t="shared" si="19"/>
        <v>一致</v>
      </c>
      <c r="Q215" s="109" t="s">
        <v>721</v>
      </c>
      <c r="R215" s="108" t="s">
        <v>721</v>
      </c>
    </row>
    <row r="216" ht="30" spans="1:18">
      <c r="A216" s="18">
        <v>213</v>
      </c>
      <c r="B216" s="24" t="s">
        <v>723</v>
      </c>
      <c r="C216" s="25"/>
      <c r="D216" s="28"/>
      <c r="E216" s="26"/>
      <c r="F216" s="26" t="s">
        <v>724</v>
      </c>
      <c r="G216" s="26" t="s">
        <v>725</v>
      </c>
      <c r="H216" s="26"/>
      <c r="I216" s="64"/>
      <c r="J216" s="28" t="s">
        <v>723</v>
      </c>
      <c r="K216" s="78" t="str">
        <f t="shared" si="18"/>
        <v>一致</v>
      </c>
      <c r="L216" s="66" t="s">
        <v>988</v>
      </c>
      <c r="M216" s="79" t="s">
        <v>724</v>
      </c>
      <c r="N216" s="80"/>
      <c r="O216" s="69" t="s">
        <v>723</v>
      </c>
      <c r="P216" s="26" t="str">
        <f t="shared" si="19"/>
        <v>一致</v>
      </c>
      <c r="Q216" s="109" t="s">
        <v>724</v>
      </c>
      <c r="R216" s="108" t="s">
        <v>724</v>
      </c>
    </row>
    <row r="217" ht="30.75" spans="1:18">
      <c r="A217" s="18">
        <v>214</v>
      </c>
      <c r="B217" s="24" t="s">
        <v>726</v>
      </c>
      <c r="C217" s="25"/>
      <c r="D217" s="28"/>
      <c r="E217" s="26"/>
      <c r="F217" s="26" t="s">
        <v>727</v>
      </c>
      <c r="G217" s="26" t="s">
        <v>725</v>
      </c>
      <c r="H217" s="26"/>
      <c r="I217" s="64"/>
      <c r="J217" s="28" t="s">
        <v>726</v>
      </c>
      <c r="K217" s="81" t="str">
        <f t="shared" si="18"/>
        <v>一致</v>
      </c>
      <c r="L217" s="82" t="s">
        <v>989</v>
      </c>
      <c r="M217" s="83" t="s">
        <v>727</v>
      </c>
      <c r="N217" s="84"/>
      <c r="O217" s="69" t="s">
        <v>726</v>
      </c>
      <c r="P217" s="26" t="str">
        <f t="shared" si="19"/>
        <v>一致</v>
      </c>
      <c r="Q217" s="109" t="s">
        <v>727</v>
      </c>
      <c r="R217" s="108" t="s">
        <v>727</v>
      </c>
    </row>
    <row r="218" ht="30.75" spans="1:18">
      <c r="A218" s="18">
        <v>215</v>
      </c>
      <c r="B218" s="41" t="s">
        <v>728</v>
      </c>
      <c r="C218" s="42" t="s">
        <v>729</v>
      </c>
      <c r="D218" s="43" t="s">
        <v>730</v>
      </c>
      <c r="E218" s="43" t="s">
        <v>588</v>
      </c>
      <c r="F218" s="43"/>
      <c r="G218" s="43"/>
      <c r="H218" s="44" t="s">
        <v>66</v>
      </c>
      <c r="I218" s="95"/>
      <c r="J218" s="41" t="s">
        <v>728</v>
      </c>
      <c r="K218" s="96" t="str">
        <f>IF(M218=$M$7,$M$7,IF(M218=E218,"一致","不一致"))</f>
        <v>一致</v>
      </c>
      <c r="L218" s="97" t="s">
        <v>943</v>
      </c>
      <c r="M218" s="98" t="s">
        <v>588</v>
      </c>
      <c r="N218" s="99"/>
      <c r="O218" s="100" t="s">
        <v>728</v>
      </c>
      <c r="P218" s="43" t="s">
        <v>137</v>
      </c>
      <c r="Q218" s="112" t="s">
        <v>588</v>
      </c>
      <c r="R218" s="108">
        <v>95</v>
      </c>
    </row>
    <row r="219" ht="30.75" spans="1:18">
      <c r="A219" s="18">
        <v>216</v>
      </c>
      <c r="B219" s="19" t="s">
        <v>731</v>
      </c>
      <c r="C219" s="20"/>
      <c r="D219" s="21"/>
      <c r="E219" s="21" t="s">
        <v>732</v>
      </c>
      <c r="F219" s="21"/>
      <c r="G219" s="21"/>
      <c r="H219" s="23" t="s">
        <v>66</v>
      </c>
      <c r="I219" s="58"/>
      <c r="J219" s="23" t="s">
        <v>731</v>
      </c>
      <c r="K219" s="91" t="e">
        <f>#N/A</f>
        <v>#N/A</v>
      </c>
      <c r="L219" s="92" t="s">
        <v>76</v>
      </c>
      <c r="M219" s="93" t="s">
        <v>76</v>
      </c>
      <c r="N219" s="94" t="s">
        <v>89</v>
      </c>
      <c r="O219" s="63" t="s">
        <v>731</v>
      </c>
      <c r="P219" s="21" t="s">
        <v>218</v>
      </c>
      <c r="Q219" s="107" t="s">
        <v>70</v>
      </c>
      <c r="R219" s="108" t="s">
        <v>76</v>
      </c>
    </row>
    <row r="220" ht="30" spans="1:18">
      <c r="A220" s="18">
        <v>217</v>
      </c>
      <c r="B220" s="36" t="s">
        <v>733</v>
      </c>
      <c r="C220" s="37"/>
      <c r="D220" s="38"/>
      <c r="E220" s="38" t="s">
        <v>734</v>
      </c>
      <c r="F220" s="38"/>
      <c r="G220" s="38"/>
      <c r="H220" s="40" t="s">
        <v>66</v>
      </c>
      <c r="I220" s="85"/>
      <c r="J220" s="36" t="s">
        <v>733</v>
      </c>
      <c r="K220" s="86" t="str">
        <f t="shared" ref="K220:K225" si="20">IF(M220=$M$7,$M$7,IF(M220=E220,"一致","不一致"))</f>
        <v>不一致</v>
      </c>
      <c r="L220" s="87" t="s">
        <v>990</v>
      </c>
      <c r="M220" s="88" t="s">
        <v>735</v>
      </c>
      <c r="N220" s="89"/>
      <c r="O220" s="90" t="s">
        <v>733</v>
      </c>
      <c r="P220" s="38" t="s">
        <v>218</v>
      </c>
      <c r="Q220" s="111" t="s">
        <v>70</v>
      </c>
      <c r="R220" s="108">
        <v>93</v>
      </c>
    </row>
    <row r="221" ht="30" spans="1:18">
      <c r="A221" s="18">
        <v>218</v>
      </c>
      <c r="B221" s="24" t="s">
        <v>736</v>
      </c>
      <c r="C221" s="25"/>
      <c r="D221" s="26"/>
      <c r="E221" s="26" t="s">
        <v>737</v>
      </c>
      <c r="F221" s="26"/>
      <c r="G221" s="26"/>
      <c r="H221" s="28" t="s">
        <v>66</v>
      </c>
      <c r="I221" s="64"/>
      <c r="J221" s="24" t="s">
        <v>736</v>
      </c>
      <c r="K221" s="65" t="str">
        <f t="shared" si="20"/>
        <v>不一致</v>
      </c>
      <c r="L221" s="66" t="s">
        <v>945</v>
      </c>
      <c r="M221" s="67" t="s">
        <v>593</v>
      </c>
      <c r="N221" s="80"/>
      <c r="O221" s="69" t="s">
        <v>736</v>
      </c>
      <c r="P221" s="26" t="s">
        <v>218</v>
      </c>
      <c r="Q221" s="109" t="s">
        <v>593</v>
      </c>
      <c r="R221" s="108">
        <v>96</v>
      </c>
    </row>
    <row r="222" ht="30" spans="1:18">
      <c r="A222" s="18">
        <v>219</v>
      </c>
      <c r="B222" s="24" t="s">
        <v>738</v>
      </c>
      <c r="C222" s="25"/>
      <c r="D222" s="26"/>
      <c r="E222" s="26" t="s">
        <v>739</v>
      </c>
      <c r="F222" s="26"/>
      <c r="G222" s="26"/>
      <c r="H222" s="28" t="s">
        <v>66</v>
      </c>
      <c r="I222" s="64"/>
      <c r="J222" s="24" t="s">
        <v>738</v>
      </c>
      <c r="K222" s="65" t="str">
        <f t="shared" si="20"/>
        <v>一致</v>
      </c>
      <c r="L222" s="66" t="s">
        <v>991</v>
      </c>
      <c r="M222" s="67" t="s">
        <v>739</v>
      </c>
      <c r="N222" s="80"/>
      <c r="O222" s="69" t="s">
        <v>738</v>
      </c>
      <c r="P222" s="26" t="s">
        <v>137</v>
      </c>
      <c r="Q222" s="109" t="s">
        <v>739</v>
      </c>
      <c r="R222" s="108">
        <v>99</v>
      </c>
    </row>
    <row r="223" ht="30" spans="1:18">
      <c r="A223" s="18">
        <v>220</v>
      </c>
      <c r="B223" s="24" t="s">
        <v>740</v>
      </c>
      <c r="C223" s="25"/>
      <c r="D223" s="26"/>
      <c r="E223" s="26" t="s">
        <v>688</v>
      </c>
      <c r="F223" s="26"/>
      <c r="G223" s="26"/>
      <c r="H223" s="28" t="s">
        <v>66</v>
      </c>
      <c r="I223" s="64"/>
      <c r="J223" s="24" t="s">
        <v>740</v>
      </c>
      <c r="K223" s="65" t="str">
        <f t="shared" si="20"/>
        <v>不一致</v>
      </c>
      <c r="L223" s="66" t="s">
        <v>944</v>
      </c>
      <c r="M223" s="67" t="s">
        <v>590</v>
      </c>
      <c r="N223" s="80"/>
      <c r="O223" s="69" t="s">
        <v>740</v>
      </c>
      <c r="P223" s="26" t="s">
        <v>218</v>
      </c>
      <c r="Q223" s="109" t="s">
        <v>590</v>
      </c>
      <c r="R223" s="108">
        <v>94</v>
      </c>
    </row>
    <row r="224" ht="30" spans="1:18">
      <c r="A224" s="18">
        <v>221</v>
      </c>
      <c r="B224" s="24" t="s">
        <v>741</v>
      </c>
      <c r="C224" s="25"/>
      <c r="D224" s="26"/>
      <c r="E224" s="26" t="s">
        <v>742</v>
      </c>
      <c r="F224" s="26"/>
      <c r="G224" s="26"/>
      <c r="H224" s="28" t="s">
        <v>66</v>
      </c>
      <c r="I224" s="64"/>
      <c r="J224" s="24" t="s">
        <v>741</v>
      </c>
      <c r="K224" s="65" t="str">
        <f t="shared" si="20"/>
        <v>一致</v>
      </c>
      <c r="L224" s="66" t="s">
        <v>992</v>
      </c>
      <c r="M224" s="67" t="s">
        <v>742</v>
      </c>
      <c r="N224" s="80"/>
      <c r="O224" s="69" t="s">
        <v>741</v>
      </c>
      <c r="P224" s="26" t="s">
        <v>137</v>
      </c>
      <c r="Q224" s="109" t="s">
        <v>742</v>
      </c>
      <c r="R224" s="108">
        <v>98</v>
      </c>
    </row>
    <row r="225" ht="30.75" spans="1:18">
      <c r="A225" s="18">
        <v>222</v>
      </c>
      <c r="B225" s="29" t="s">
        <v>743</v>
      </c>
      <c r="C225" s="30"/>
      <c r="D225" s="31"/>
      <c r="E225" s="31" t="s">
        <v>744</v>
      </c>
      <c r="F225" s="31"/>
      <c r="G225" s="31"/>
      <c r="H225" s="31"/>
      <c r="I225" s="70"/>
      <c r="J225" s="29" t="s">
        <v>743</v>
      </c>
      <c r="K225" s="71" t="str">
        <f t="shared" si="20"/>
        <v>不一致</v>
      </c>
      <c r="L225" s="72" t="s">
        <v>993</v>
      </c>
      <c r="M225" s="73" t="s">
        <v>745</v>
      </c>
      <c r="N225" s="74"/>
      <c r="O225" s="75" t="s">
        <v>743</v>
      </c>
      <c r="P225" s="31" t="s">
        <v>218</v>
      </c>
      <c r="Q225" s="110" t="s">
        <v>745</v>
      </c>
      <c r="R225" s="108">
        <v>104</v>
      </c>
    </row>
    <row r="226" ht="30.75" spans="1:18">
      <c r="A226" s="18">
        <v>223</v>
      </c>
      <c r="B226" s="19" t="s">
        <v>746</v>
      </c>
      <c r="C226" s="20"/>
      <c r="D226" s="21"/>
      <c r="E226" s="21" t="s">
        <v>747</v>
      </c>
      <c r="F226" s="21"/>
      <c r="G226" s="21"/>
      <c r="H226" s="21"/>
      <c r="I226" s="58"/>
      <c r="J226" s="23" t="s">
        <v>746</v>
      </c>
      <c r="K226" s="91" t="e">
        <f t="shared" ref="K226:K237" si="21">#N/A</f>
        <v>#N/A</v>
      </c>
      <c r="L226" s="92" t="s">
        <v>76</v>
      </c>
      <c r="M226" s="93" t="s">
        <v>76</v>
      </c>
      <c r="N226" s="94"/>
      <c r="O226" s="63" t="s">
        <v>746</v>
      </c>
      <c r="P226" s="21" t="s">
        <v>218</v>
      </c>
      <c r="Q226" s="107" t="s">
        <v>70</v>
      </c>
      <c r="R226" s="108" t="s">
        <v>76</v>
      </c>
    </row>
    <row r="227" ht="30" spans="1:18">
      <c r="A227" s="18">
        <v>224</v>
      </c>
      <c r="B227" s="36" t="s">
        <v>748</v>
      </c>
      <c r="C227" s="37"/>
      <c r="D227" s="38"/>
      <c r="E227" s="38" t="s">
        <v>749</v>
      </c>
      <c r="F227" s="38"/>
      <c r="G227" s="38"/>
      <c r="H227" s="38"/>
      <c r="I227" s="85"/>
      <c r="J227" s="36" t="s">
        <v>748</v>
      </c>
      <c r="K227" s="86" t="e">
        <f t="shared" si="21"/>
        <v>#N/A</v>
      </c>
      <c r="L227" s="87" t="s">
        <v>994</v>
      </c>
      <c r="M227" s="88" t="s">
        <v>750</v>
      </c>
      <c r="N227" s="89"/>
      <c r="O227" s="90" t="s">
        <v>748</v>
      </c>
      <c r="P227" s="38" t="s">
        <v>218</v>
      </c>
      <c r="Q227" s="111" t="s">
        <v>750</v>
      </c>
      <c r="R227" s="108">
        <v>103</v>
      </c>
    </row>
    <row r="228" ht="30" spans="1:18">
      <c r="A228" s="18">
        <v>225</v>
      </c>
      <c r="B228" s="24" t="s">
        <v>751</v>
      </c>
      <c r="C228" s="25"/>
      <c r="D228" s="26"/>
      <c r="E228" s="26" t="s">
        <v>752</v>
      </c>
      <c r="F228" s="26"/>
      <c r="G228" s="26"/>
      <c r="H228" s="28" t="s">
        <v>66</v>
      </c>
      <c r="I228" s="64"/>
      <c r="J228" s="24" t="s">
        <v>751</v>
      </c>
      <c r="K228" s="65" t="e">
        <f t="shared" si="21"/>
        <v>#N/A</v>
      </c>
      <c r="L228" s="66" t="s">
        <v>995</v>
      </c>
      <c r="M228" s="67" t="s">
        <v>754</v>
      </c>
      <c r="N228" s="80"/>
      <c r="O228" s="69" t="s">
        <v>751</v>
      </c>
      <c r="P228" s="26" t="s">
        <v>218</v>
      </c>
      <c r="Q228" s="109" t="s">
        <v>753</v>
      </c>
      <c r="R228" s="108">
        <v>105</v>
      </c>
    </row>
    <row r="229" ht="30.75" spans="1:18">
      <c r="A229" s="18">
        <v>227</v>
      </c>
      <c r="B229" s="29" t="s">
        <v>755</v>
      </c>
      <c r="C229" s="30"/>
      <c r="D229" s="31" t="s">
        <v>756</v>
      </c>
      <c r="E229" s="31" t="s">
        <v>757</v>
      </c>
      <c r="F229" s="31"/>
      <c r="G229" s="31"/>
      <c r="H229" s="33" t="s">
        <v>66</v>
      </c>
      <c r="I229" s="70"/>
      <c r="J229" s="29" t="s">
        <v>755</v>
      </c>
      <c r="K229" s="71" t="e">
        <f t="shared" si="21"/>
        <v>#N/A</v>
      </c>
      <c r="L229" s="72" t="s">
        <v>996</v>
      </c>
      <c r="M229" s="73" t="s">
        <v>757</v>
      </c>
      <c r="N229" s="74"/>
      <c r="O229" s="75" t="s">
        <v>755</v>
      </c>
      <c r="P229" s="31" t="s">
        <v>218</v>
      </c>
      <c r="Q229" s="110" t="s">
        <v>758</v>
      </c>
      <c r="R229" s="108">
        <v>35</v>
      </c>
    </row>
    <row r="230" ht="30.75" spans="1:18">
      <c r="A230" s="18">
        <v>228</v>
      </c>
      <c r="B230" s="19" t="s">
        <v>759</v>
      </c>
      <c r="C230" s="20"/>
      <c r="D230" s="21"/>
      <c r="E230" s="21" t="s">
        <v>760</v>
      </c>
      <c r="F230" s="21"/>
      <c r="G230" s="21"/>
      <c r="H230" s="23" t="s">
        <v>66</v>
      </c>
      <c r="I230" s="58"/>
      <c r="J230" s="23" t="s">
        <v>759</v>
      </c>
      <c r="K230" s="91" t="e">
        <f t="shared" si="21"/>
        <v>#N/A</v>
      </c>
      <c r="L230" s="92" t="s">
        <v>76</v>
      </c>
      <c r="M230" s="93" t="s">
        <v>76</v>
      </c>
      <c r="N230" s="94"/>
      <c r="O230" s="63" t="s">
        <v>759</v>
      </c>
      <c r="P230" s="21" t="s">
        <v>218</v>
      </c>
      <c r="Q230" s="107" t="s">
        <v>70</v>
      </c>
      <c r="R230" s="108" t="s">
        <v>76</v>
      </c>
    </row>
    <row r="231" ht="30" spans="1:18">
      <c r="A231" s="18">
        <v>229</v>
      </c>
      <c r="B231" s="36" t="s">
        <v>761</v>
      </c>
      <c r="C231" s="37"/>
      <c r="D231" s="38"/>
      <c r="E231" s="38" t="s">
        <v>762</v>
      </c>
      <c r="F231" s="38"/>
      <c r="G231" s="38"/>
      <c r="H231" s="40" t="s">
        <v>66</v>
      </c>
      <c r="I231" s="85"/>
      <c r="J231" s="36" t="s">
        <v>761</v>
      </c>
      <c r="K231" s="86" t="e">
        <f t="shared" si="21"/>
        <v>#N/A</v>
      </c>
      <c r="L231" s="87" t="s">
        <v>997</v>
      </c>
      <c r="M231" s="88" t="s">
        <v>176</v>
      </c>
      <c r="N231" s="89"/>
      <c r="O231" s="90" t="s">
        <v>761</v>
      </c>
      <c r="P231" s="38" t="s">
        <v>218</v>
      </c>
      <c r="Q231" s="111" t="s">
        <v>176</v>
      </c>
      <c r="R231" s="108">
        <v>39</v>
      </c>
    </row>
    <row r="232" ht="30" spans="1:18">
      <c r="A232" s="18">
        <v>232</v>
      </c>
      <c r="B232" s="24" t="s">
        <v>763</v>
      </c>
      <c r="C232" s="25"/>
      <c r="D232" s="26"/>
      <c r="E232" s="26" t="s">
        <v>764</v>
      </c>
      <c r="F232" s="26"/>
      <c r="G232" s="26"/>
      <c r="H232" s="28" t="s">
        <v>66</v>
      </c>
      <c r="I232" s="64"/>
      <c r="J232" s="24" t="s">
        <v>763</v>
      </c>
      <c r="K232" s="65" t="e">
        <f t="shared" si="21"/>
        <v>#N/A</v>
      </c>
      <c r="L232" s="66" t="s">
        <v>998</v>
      </c>
      <c r="M232" s="67" t="s">
        <v>765</v>
      </c>
      <c r="N232" s="80"/>
      <c r="O232" s="69" t="s">
        <v>763</v>
      </c>
      <c r="P232" s="26" t="s">
        <v>218</v>
      </c>
      <c r="Q232" s="109" t="s">
        <v>70</v>
      </c>
      <c r="R232" s="108">
        <v>36</v>
      </c>
    </row>
    <row r="233" ht="30.75" spans="1:18">
      <c r="A233" s="18">
        <v>233</v>
      </c>
      <c r="B233" s="29" t="s">
        <v>766</v>
      </c>
      <c r="C233" s="30"/>
      <c r="D233" s="31"/>
      <c r="E233" s="31" t="s">
        <v>178</v>
      </c>
      <c r="F233" s="31"/>
      <c r="G233" s="31"/>
      <c r="H233" s="33"/>
      <c r="I233" s="70"/>
      <c r="J233" s="29" t="s">
        <v>766</v>
      </c>
      <c r="K233" s="71" t="e">
        <f t="shared" si="21"/>
        <v>#N/A</v>
      </c>
      <c r="L233" s="72" t="s">
        <v>999</v>
      </c>
      <c r="M233" s="73" t="s">
        <v>178</v>
      </c>
      <c r="N233" s="74"/>
      <c r="O233" s="75" t="s">
        <v>766</v>
      </c>
      <c r="P233" s="31" t="s">
        <v>218</v>
      </c>
      <c r="Q233" s="110" t="s">
        <v>767</v>
      </c>
      <c r="R233" s="108">
        <v>40</v>
      </c>
    </row>
    <row r="234" ht="30.75" spans="1:18">
      <c r="A234" s="18">
        <v>234</v>
      </c>
      <c r="B234" s="19" t="s">
        <v>768</v>
      </c>
      <c r="C234" s="20"/>
      <c r="D234" s="21"/>
      <c r="E234" s="21" t="s">
        <v>769</v>
      </c>
      <c r="F234" s="21"/>
      <c r="G234" s="21"/>
      <c r="H234" s="21"/>
      <c r="I234" s="58"/>
      <c r="J234" s="23" t="s">
        <v>768</v>
      </c>
      <c r="K234" s="91" t="e">
        <f t="shared" si="21"/>
        <v>#N/A</v>
      </c>
      <c r="L234" s="92" t="s">
        <v>76</v>
      </c>
      <c r="M234" s="93" t="s">
        <v>76</v>
      </c>
      <c r="N234" s="94"/>
      <c r="O234" s="63" t="s">
        <v>768</v>
      </c>
      <c r="P234" s="21"/>
      <c r="Q234" s="107"/>
      <c r="R234" s="108" t="s">
        <v>76</v>
      </c>
    </row>
    <row r="235" ht="30" spans="1:18">
      <c r="A235" s="18">
        <v>235</v>
      </c>
      <c r="B235" s="36" t="s">
        <v>770</v>
      </c>
      <c r="C235" s="37"/>
      <c r="D235" s="38"/>
      <c r="E235" s="38" t="s">
        <v>771</v>
      </c>
      <c r="F235" s="38"/>
      <c r="G235" s="38"/>
      <c r="H235" s="38"/>
      <c r="I235" s="85"/>
      <c r="J235" s="36" t="s">
        <v>770</v>
      </c>
      <c r="K235" s="86" t="e">
        <f t="shared" si="21"/>
        <v>#N/A</v>
      </c>
      <c r="L235" s="87" t="s">
        <v>1000</v>
      </c>
      <c r="M235" s="88" t="s">
        <v>771</v>
      </c>
      <c r="N235" s="89"/>
      <c r="O235" s="90" t="s">
        <v>770</v>
      </c>
      <c r="P235" s="38" t="s">
        <v>218</v>
      </c>
      <c r="Q235" s="111" t="s">
        <v>70</v>
      </c>
      <c r="R235" s="108">
        <v>37</v>
      </c>
    </row>
    <row r="236" ht="30" spans="1:18">
      <c r="A236" s="18">
        <v>236</v>
      </c>
      <c r="B236" s="24" t="s">
        <v>772</v>
      </c>
      <c r="C236" s="25"/>
      <c r="D236" s="26"/>
      <c r="E236" s="26" t="s">
        <v>773</v>
      </c>
      <c r="F236" s="26"/>
      <c r="G236" s="26"/>
      <c r="H236" s="26"/>
      <c r="I236" s="64"/>
      <c r="J236" s="24" t="s">
        <v>772</v>
      </c>
      <c r="K236" s="65" t="e">
        <f t="shared" si="21"/>
        <v>#N/A</v>
      </c>
      <c r="L236" s="66" t="s">
        <v>1001</v>
      </c>
      <c r="M236" s="67" t="s">
        <v>775</v>
      </c>
      <c r="N236" s="80"/>
      <c r="O236" s="69" t="s">
        <v>772</v>
      </c>
      <c r="P236" s="26" t="s">
        <v>218</v>
      </c>
      <c r="Q236" s="109" t="s">
        <v>774</v>
      </c>
      <c r="R236" s="108">
        <v>38</v>
      </c>
    </row>
    <row r="237" ht="120" spans="1:18">
      <c r="A237" s="18">
        <v>237</v>
      </c>
      <c r="B237" s="24" t="s">
        <v>776</v>
      </c>
      <c r="C237" s="25"/>
      <c r="D237" s="28" t="s">
        <v>777</v>
      </c>
      <c r="E237" s="26" t="s">
        <v>220</v>
      </c>
      <c r="F237" s="26"/>
      <c r="G237" s="26"/>
      <c r="H237" s="28" t="s">
        <v>66</v>
      </c>
      <c r="I237" s="64" t="s">
        <v>778</v>
      </c>
      <c r="J237" s="24" t="s">
        <v>776</v>
      </c>
      <c r="K237" s="65" t="e">
        <f t="shared" si="21"/>
        <v>#N/A</v>
      </c>
      <c r="L237" s="66" t="s">
        <v>869</v>
      </c>
      <c r="M237" s="67" t="s">
        <v>220</v>
      </c>
      <c r="N237" s="80"/>
      <c r="O237" s="69" t="s">
        <v>776</v>
      </c>
      <c r="P237" s="26" t="s">
        <v>137</v>
      </c>
      <c r="Q237" s="109" t="s">
        <v>220</v>
      </c>
      <c r="R237" s="108">
        <v>47</v>
      </c>
    </row>
    <row r="238" ht="135" spans="1:18">
      <c r="A238" s="18">
        <v>238</v>
      </c>
      <c r="B238" s="24" t="s">
        <v>779</v>
      </c>
      <c r="C238" s="25"/>
      <c r="D238" s="28"/>
      <c r="E238" s="26" t="s">
        <v>780</v>
      </c>
      <c r="F238" s="26" t="s">
        <v>781</v>
      </c>
      <c r="G238" s="26"/>
      <c r="H238" s="28" t="s">
        <v>66</v>
      </c>
      <c r="I238" s="64" t="s">
        <v>783</v>
      </c>
      <c r="J238" s="24" t="s">
        <v>779</v>
      </c>
      <c r="K238" s="65" t="s">
        <v>218</v>
      </c>
      <c r="L238" s="66" t="s">
        <v>1002</v>
      </c>
      <c r="M238" s="67" t="s">
        <v>780</v>
      </c>
      <c r="N238" s="80" t="s">
        <v>784</v>
      </c>
      <c r="O238" s="69" t="s">
        <v>779</v>
      </c>
      <c r="P238" s="26" t="s">
        <v>218</v>
      </c>
      <c r="Q238" s="109" t="s">
        <v>782</v>
      </c>
      <c r="R238" s="108">
        <v>53</v>
      </c>
    </row>
    <row r="239" ht="135.75" spans="1:18">
      <c r="A239" s="18">
        <v>239</v>
      </c>
      <c r="B239" s="29" t="s">
        <v>785</v>
      </c>
      <c r="C239" s="30"/>
      <c r="D239" s="33"/>
      <c r="E239" s="31" t="s">
        <v>786</v>
      </c>
      <c r="F239" s="31" t="s">
        <v>787</v>
      </c>
      <c r="G239" s="31"/>
      <c r="H239" s="33" t="s">
        <v>66</v>
      </c>
      <c r="I239" s="70" t="s">
        <v>788</v>
      </c>
      <c r="J239" s="29" t="s">
        <v>785</v>
      </c>
      <c r="K239" s="71" t="e">
        <f>#N/A</f>
        <v>#N/A</v>
      </c>
      <c r="L239" s="72" t="s">
        <v>1003</v>
      </c>
      <c r="M239" s="73" t="s">
        <v>789</v>
      </c>
      <c r="N239" s="74"/>
      <c r="O239" s="75" t="s">
        <v>785</v>
      </c>
      <c r="P239" s="31" t="s">
        <v>218</v>
      </c>
      <c r="Q239" s="110" t="s">
        <v>70</v>
      </c>
      <c r="R239" s="108">
        <v>54</v>
      </c>
    </row>
    <row r="240" ht="30" spans="1:18">
      <c r="A240" s="18"/>
      <c r="B240" s="19" t="s">
        <v>790</v>
      </c>
      <c r="C240" s="20"/>
      <c r="D240" s="23"/>
      <c r="E240" s="21" t="s">
        <v>791</v>
      </c>
      <c r="F240" s="21" t="s">
        <v>792</v>
      </c>
      <c r="G240" s="21"/>
      <c r="H240" s="23"/>
      <c r="I240" s="58"/>
      <c r="J240" s="23" t="s">
        <v>790</v>
      </c>
      <c r="K240" s="76" t="e">
        <f>#N/A</f>
        <v>#N/A</v>
      </c>
      <c r="L240" s="60" t="s">
        <v>76</v>
      </c>
      <c r="M240" s="77" t="s">
        <v>76</v>
      </c>
      <c r="N240" s="62"/>
      <c r="O240" s="63" t="s">
        <v>790</v>
      </c>
      <c r="P240" s="21"/>
      <c r="Q240" s="107"/>
      <c r="R240" s="108" t="s">
        <v>76</v>
      </c>
    </row>
    <row r="241" ht="30" spans="1:18">
      <c r="A241" s="18">
        <v>240</v>
      </c>
      <c r="B241" s="24" t="s">
        <v>793</v>
      </c>
      <c r="C241" s="138" t="s">
        <v>794</v>
      </c>
      <c r="D241" s="28" t="s">
        <v>795</v>
      </c>
      <c r="E241" s="26" t="s">
        <v>796</v>
      </c>
      <c r="F241" s="26" t="s">
        <v>47</v>
      </c>
      <c r="G241" s="26"/>
      <c r="H241" s="26"/>
      <c r="I241" s="64" t="s">
        <v>797</v>
      </c>
      <c r="J241" s="28" t="s">
        <v>793</v>
      </c>
      <c r="K241" s="78" t="s">
        <v>365</v>
      </c>
      <c r="L241" s="139" t="s">
        <v>1004</v>
      </c>
      <c r="M241" s="79" t="s">
        <v>76</v>
      </c>
      <c r="N241" s="80" t="s">
        <v>904</v>
      </c>
      <c r="O241" s="69" t="s">
        <v>793</v>
      </c>
      <c r="P241" s="26"/>
      <c r="Q241" s="109"/>
      <c r="R241" s="108" t="s">
        <v>904</v>
      </c>
    </row>
    <row r="242" ht="30" spans="1:18">
      <c r="A242" s="18">
        <v>241</v>
      </c>
      <c r="B242" s="24" t="s">
        <v>798</v>
      </c>
      <c r="C242" s="138"/>
      <c r="D242" s="28"/>
      <c r="E242" s="26"/>
      <c r="F242" s="26" t="s">
        <v>799</v>
      </c>
      <c r="G242" s="26"/>
      <c r="H242" s="26"/>
      <c r="I242" s="64"/>
      <c r="J242" s="28" t="s">
        <v>798</v>
      </c>
      <c r="K242" s="78" t="s">
        <v>365</v>
      </c>
      <c r="L242" s="139" t="s">
        <v>1005</v>
      </c>
      <c r="M242" s="79" t="s">
        <v>76</v>
      </c>
      <c r="N242" s="80" t="s">
        <v>904</v>
      </c>
      <c r="O242" s="69" t="s">
        <v>798</v>
      </c>
      <c r="P242" s="26"/>
      <c r="Q242" s="109"/>
      <c r="R242" s="108" t="s">
        <v>904</v>
      </c>
    </row>
    <row r="243" ht="30" spans="1:18">
      <c r="A243" s="18">
        <v>242</v>
      </c>
      <c r="B243" s="24" t="s">
        <v>800</v>
      </c>
      <c r="C243" s="138"/>
      <c r="D243" s="28"/>
      <c r="E243" s="26"/>
      <c r="F243" s="26" t="s">
        <v>801</v>
      </c>
      <c r="G243" s="26"/>
      <c r="H243" s="26"/>
      <c r="I243" s="64"/>
      <c r="J243" s="28" t="s">
        <v>800</v>
      </c>
      <c r="K243" s="78" t="s">
        <v>365</v>
      </c>
      <c r="L243" s="139" t="s">
        <v>1006</v>
      </c>
      <c r="M243" s="79" t="s">
        <v>76</v>
      </c>
      <c r="N243" s="80" t="s">
        <v>904</v>
      </c>
      <c r="O243" s="69" t="s">
        <v>800</v>
      </c>
      <c r="P243" s="26"/>
      <c r="Q243" s="109"/>
      <c r="R243" s="108" t="s">
        <v>904</v>
      </c>
    </row>
    <row r="244" ht="30" spans="1:18">
      <c r="A244" s="18">
        <v>243</v>
      </c>
      <c r="B244" s="24" t="s">
        <v>802</v>
      </c>
      <c r="C244" s="138"/>
      <c r="D244" s="28"/>
      <c r="E244" s="26"/>
      <c r="F244" s="26" t="s">
        <v>803</v>
      </c>
      <c r="G244" s="26"/>
      <c r="H244" s="26"/>
      <c r="I244" s="64"/>
      <c r="J244" s="28" t="s">
        <v>802</v>
      </c>
      <c r="K244" s="78" t="s">
        <v>365</v>
      </c>
      <c r="L244" s="139" t="s">
        <v>1007</v>
      </c>
      <c r="M244" s="79" t="s">
        <v>76</v>
      </c>
      <c r="N244" s="80" t="s">
        <v>904</v>
      </c>
      <c r="O244" s="69" t="s">
        <v>802</v>
      </c>
      <c r="P244" s="26"/>
      <c r="Q244" s="109"/>
      <c r="R244" s="108" t="s">
        <v>904</v>
      </c>
    </row>
    <row r="245" ht="30" spans="1:18">
      <c r="A245" s="18">
        <v>244</v>
      </c>
      <c r="B245" s="24" t="s">
        <v>804</v>
      </c>
      <c r="C245" s="138"/>
      <c r="D245" s="28"/>
      <c r="E245" s="26"/>
      <c r="F245" s="26" t="s">
        <v>795</v>
      </c>
      <c r="G245" s="26"/>
      <c r="H245" s="26"/>
      <c r="I245" s="64"/>
      <c r="J245" s="28" t="s">
        <v>804</v>
      </c>
      <c r="K245" s="78" t="s">
        <v>365</v>
      </c>
      <c r="L245" s="139" t="s">
        <v>1008</v>
      </c>
      <c r="M245" s="79" t="s">
        <v>76</v>
      </c>
      <c r="N245" s="80" t="s">
        <v>904</v>
      </c>
      <c r="O245" s="69" t="s">
        <v>804</v>
      </c>
      <c r="P245" s="26"/>
      <c r="Q245" s="109"/>
      <c r="R245" s="108" t="s">
        <v>904</v>
      </c>
    </row>
    <row r="246" ht="30" spans="1:18">
      <c r="A246" s="18">
        <v>245</v>
      </c>
      <c r="B246" s="24" t="s">
        <v>805</v>
      </c>
      <c r="C246" s="138"/>
      <c r="D246" s="28"/>
      <c r="E246" s="26" t="s">
        <v>806</v>
      </c>
      <c r="F246" s="28" t="s">
        <v>807</v>
      </c>
      <c r="G246" s="26" t="s">
        <v>47</v>
      </c>
      <c r="H246" s="26"/>
      <c r="I246" s="64" t="s">
        <v>808</v>
      </c>
      <c r="J246" s="28" t="s">
        <v>805</v>
      </c>
      <c r="K246" s="78" t="s">
        <v>365</v>
      </c>
      <c r="L246" s="139" t="s">
        <v>1009</v>
      </c>
      <c r="M246" s="79" t="s">
        <v>76</v>
      </c>
      <c r="N246" s="80" t="s">
        <v>904</v>
      </c>
      <c r="O246" s="69" t="s">
        <v>805</v>
      </c>
      <c r="P246" s="28"/>
      <c r="Q246" s="109"/>
      <c r="R246" s="108" t="s">
        <v>904</v>
      </c>
    </row>
    <row r="247" ht="30" spans="1:18">
      <c r="A247" s="18">
        <v>246</v>
      </c>
      <c r="B247" s="24" t="s">
        <v>809</v>
      </c>
      <c r="C247" s="138"/>
      <c r="D247" s="28"/>
      <c r="E247" s="26"/>
      <c r="F247" s="28"/>
      <c r="G247" s="26" t="s">
        <v>810</v>
      </c>
      <c r="H247" s="26"/>
      <c r="I247" s="64"/>
      <c r="J247" s="28" t="s">
        <v>809</v>
      </c>
      <c r="K247" s="78" t="s">
        <v>365</v>
      </c>
      <c r="L247" s="139" t="s">
        <v>1010</v>
      </c>
      <c r="M247" s="79" t="s">
        <v>76</v>
      </c>
      <c r="N247" s="80" t="s">
        <v>904</v>
      </c>
      <c r="O247" s="69" t="s">
        <v>809</v>
      </c>
      <c r="P247" s="28"/>
      <c r="Q247" s="109"/>
      <c r="R247" s="108" t="s">
        <v>904</v>
      </c>
    </row>
    <row r="248" ht="30" spans="1:18">
      <c r="A248" s="18">
        <v>247</v>
      </c>
      <c r="B248" s="24" t="s">
        <v>811</v>
      </c>
      <c r="C248" s="138"/>
      <c r="D248" s="28"/>
      <c r="E248" s="26"/>
      <c r="F248" s="28"/>
      <c r="G248" s="26" t="s">
        <v>801</v>
      </c>
      <c r="H248" s="26"/>
      <c r="I248" s="64"/>
      <c r="J248" s="28" t="s">
        <v>811</v>
      </c>
      <c r="K248" s="78" t="s">
        <v>365</v>
      </c>
      <c r="L248" s="139" t="s">
        <v>1011</v>
      </c>
      <c r="M248" s="79" t="s">
        <v>76</v>
      </c>
      <c r="N248" s="80" t="s">
        <v>904</v>
      </c>
      <c r="O248" s="69" t="s">
        <v>811</v>
      </c>
      <c r="P248" s="28"/>
      <c r="Q248" s="109"/>
      <c r="R248" s="108" t="s">
        <v>904</v>
      </c>
    </row>
    <row r="249" ht="30" spans="1:18">
      <c r="A249" s="18">
        <v>248</v>
      </c>
      <c r="B249" s="24" t="s">
        <v>812</v>
      </c>
      <c r="C249" s="138"/>
      <c r="D249" s="28"/>
      <c r="E249" s="26"/>
      <c r="F249" s="28"/>
      <c r="G249" s="26" t="s">
        <v>803</v>
      </c>
      <c r="H249" s="26"/>
      <c r="I249" s="64"/>
      <c r="J249" s="28" t="s">
        <v>812</v>
      </c>
      <c r="K249" s="78" t="s">
        <v>365</v>
      </c>
      <c r="L249" s="139" t="s">
        <v>1012</v>
      </c>
      <c r="M249" s="79" t="s">
        <v>76</v>
      </c>
      <c r="N249" s="80" t="s">
        <v>904</v>
      </c>
      <c r="O249" s="69" t="s">
        <v>812</v>
      </c>
      <c r="P249" s="28"/>
      <c r="Q249" s="109"/>
      <c r="R249" s="108" t="s">
        <v>904</v>
      </c>
    </row>
    <row r="250" ht="30" spans="1:18">
      <c r="A250" s="18">
        <v>249</v>
      </c>
      <c r="B250" s="24" t="s">
        <v>813</v>
      </c>
      <c r="C250" s="138"/>
      <c r="D250" s="28"/>
      <c r="E250" s="26"/>
      <c r="F250" s="28"/>
      <c r="G250" s="26" t="s">
        <v>795</v>
      </c>
      <c r="H250" s="26"/>
      <c r="I250" s="64"/>
      <c r="J250" s="28" t="s">
        <v>813</v>
      </c>
      <c r="K250" s="78" t="s">
        <v>365</v>
      </c>
      <c r="L250" s="139" t="s">
        <v>1013</v>
      </c>
      <c r="M250" s="79" t="s">
        <v>76</v>
      </c>
      <c r="N250" s="80" t="s">
        <v>904</v>
      </c>
      <c r="O250" s="69" t="s">
        <v>813</v>
      </c>
      <c r="P250" s="28"/>
      <c r="Q250" s="109"/>
      <c r="R250" s="108" t="s">
        <v>904</v>
      </c>
    </row>
    <row r="251" ht="30" spans="1:18">
      <c r="A251" s="18">
        <v>250</v>
      </c>
      <c r="B251" s="24" t="s">
        <v>814</v>
      </c>
      <c r="C251" s="138"/>
      <c r="D251" s="28"/>
      <c r="E251" s="26"/>
      <c r="F251" s="28" t="s">
        <v>815</v>
      </c>
      <c r="G251" s="26" t="s">
        <v>47</v>
      </c>
      <c r="H251" s="26"/>
      <c r="I251" s="64"/>
      <c r="J251" s="28" t="s">
        <v>814</v>
      </c>
      <c r="K251" s="78" t="s">
        <v>365</v>
      </c>
      <c r="L251" s="139" t="s">
        <v>1014</v>
      </c>
      <c r="M251" s="79" t="s">
        <v>76</v>
      </c>
      <c r="N251" s="80" t="s">
        <v>904</v>
      </c>
      <c r="O251" s="69" t="s">
        <v>814</v>
      </c>
      <c r="P251" s="28"/>
      <c r="Q251" s="109"/>
      <c r="R251" s="108" t="s">
        <v>904</v>
      </c>
    </row>
    <row r="252" ht="30" spans="1:18">
      <c r="A252" s="18">
        <v>251</v>
      </c>
      <c r="B252" s="24" t="s">
        <v>816</v>
      </c>
      <c r="C252" s="138"/>
      <c r="D252" s="28"/>
      <c r="E252" s="26"/>
      <c r="F252" s="28"/>
      <c r="G252" s="26" t="s">
        <v>817</v>
      </c>
      <c r="H252" s="26"/>
      <c r="I252" s="64"/>
      <c r="J252" s="28" t="s">
        <v>816</v>
      </c>
      <c r="K252" s="78" t="s">
        <v>365</v>
      </c>
      <c r="L252" s="139" t="s">
        <v>1015</v>
      </c>
      <c r="M252" s="79" t="s">
        <v>76</v>
      </c>
      <c r="N252" s="80" t="s">
        <v>904</v>
      </c>
      <c r="O252" s="69" t="s">
        <v>816</v>
      </c>
      <c r="P252" s="28"/>
      <c r="Q252" s="109"/>
      <c r="R252" s="108" t="s">
        <v>904</v>
      </c>
    </row>
    <row r="253" ht="30" spans="1:18">
      <c r="A253" s="18">
        <v>252</v>
      </c>
      <c r="B253" s="24" t="s">
        <v>818</v>
      </c>
      <c r="C253" s="138"/>
      <c r="D253" s="28"/>
      <c r="E253" s="26"/>
      <c r="F253" s="28"/>
      <c r="G253" s="26" t="s">
        <v>819</v>
      </c>
      <c r="H253" s="26"/>
      <c r="I253" s="64"/>
      <c r="J253" s="28" t="s">
        <v>818</v>
      </c>
      <c r="K253" s="78" t="s">
        <v>365</v>
      </c>
      <c r="L253" s="139" t="s">
        <v>1016</v>
      </c>
      <c r="M253" s="79" t="s">
        <v>76</v>
      </c>
      <c r="N253" s="80" t="s">
        <v>904</v>
      </c>
      <c r="O253" s="69" t="s">
        <v>818</v>
      </c>
      <c r="P253" s="28"/>
      <c r="Q253" s="109"/>
      <c r="R253" s="108" t="s">
        <v>904</v>
      </c>
    </row>
    <row r="254" ht="30" spans="1:18">
      <c r="A254" s="18">
        <v>253</v>
      </c>
      <c r="B254" s="24" t="s">
        <v>820</v>
      </c>
      <c r="C254" s="138"/>
      <c r="D254" s="28"/>
      <c r="E254" s="26"/>
      <c r="F254" s="28"/>
      <c r="G254" s="26" t="s">
        <v>821</v>
      </c>
      <c r="H254" s="26"/>
      <c r="I254" s="64"/>
      <c r="J254" s="28" t="s">
        <v>820</v>
      </c>
      <c r="K254" s="78" t="s">
        <v>365</v>
      </c>
      <c r="L254" s="139" t="s">
        <v>1017</v>
      </c>
      <c r="M254" s="79" t="s">
        <v>76</v>
      </c>
      <c r="N254" s="80" t="s">
        <v>904</v>
      </c>
      <c r="O254" s="69" t="s">
        <v>820</v>
      </c>
      <c r="P254" s="28"/>
      <c r="Q254" s="109"/>
      <c r="R254" s="108" t="s">
        <v>904</v>
      </c>
    </row>
    <row r="255" ht="30" spans="1:18">
      <c r="A255" s="18">
        <v>254</v>
      </c>
      <c r="B255" s="24" t="s">
        <v>822</v>
      </c>
      <c r="C255" s="138"/>
      <c r="D255" s="28"/>
      <c r="E255" s="26"/>
      <c r="F255" s="28"/>
      <c r="G255" s="26" t="s">
        <v>795</v>
      </c>
      <c r="H255" s="26"/>
      <c r="I255" s="64"/>
      <c r="J255" s="28" t="s">
        <v>822</v>
      </c>
      <c r="K255" s="78" t="s">
        <v>365</v>
      </c>
      <c r="L255" s="139" t="s">
        <v>1018</v>
      </c>
      <c r="M255" s="79" t="s">
        <v>76</v>
      </c>
      <c r="N255" s="80" t="s">
        <v>904</v>
      </c>
      <c r="O255" s="69" t="s">
        <v>822</v>
      </c>
      <c r="P255" s="28"/>
      <c r="Q255" s="109"/>
      <c r="R255" s="108" t="s">
        <v>904</v>
      </c>
    </row>
    <row r="256" ht="30" spans="1:18">
      <c r="A256" s="18">
        <v>255</v>
      </c>
      <c r="B256" s="24" t="s">
        <v>823</v>
      </c>
      <c r="C256" s="138"/>
      <c r="D256" s="28"/>
      <c r="E256" s="26" t="s">
        <v>824</v>
      </c>
      <c r="F256" s="28" t="s">
        <v>825</v>
      </c>
      <c r="G256" s="26" t="s">
        <v>47</v>
      </c>
      <c r="H256" s="26"/>
      <c r="I256" s="64" t="s">
        <v>826</v>
      </c>
      <c r="J256" s="28" t="s">
        <v>823</v>
      </c>
      <c r="K256" s="78" t="s">
        <v>365</v>
      </c>
      <c r="L256" s="139" t="s">
        <v>1019</v>
      </c>
      <c r="M256" s="79" t="s">
        <v>76</v>
      </c>
      <c r="N256" s="80" t="s">
        <v>904</v>
      </c>
      <c r="O256" s="69" t="s">
        <v>823</v>
      </c>
      <c r="P256" s="28"/>
      <c r="Q256" s="109"/>
      <c r="R256" s="108" t="s">
        <v>904</v>
      </c>
    </row>
    <row r="257" ht="30" spans="1:18">
      <c r="A257" s="18">
        <v>256</v>
      </c>
      <c r="B257" s="24" t="s">
        <v>827</v>
      </c>
      <c r="C257" s="138"/>
      <c r="D257" s="28"/>
      <c r="E257" s="26"/>
      <c r="F257" s="28"/>
      <c r="G257" s="26" t="s">
        <v>810</v>
      </c>
      <c r="H257" s="26"/>
      <c r="I257" s="64"/>
      <c r="J257" s="28" t="s">
        <v>827</v>
      </c>
      <c r="K257" s="78" t="s">
        <v>365</v>
      </c>
      <c r="L257" s="139" t="s">
        <v>1020</v>
      </c>
      <c r="M257" s="79" t="s">
        <v>76</v>
      </c>
      <c r="N257" s="80" t="s">
        <v>904</v>
      </c>
      <c r="O257" s="69" t="s">
        <v>827</v>
      </c>
      <c r="P257" s="28"/>
      <c r="Q257" s="109"/>
      <c r="R257" s="108" t="s">
        <v>904</v>
      </c>
    </row>
    <row r="258" ht="30" spans="1:18">
      <c r="A258" s="18">
        <v>257</v>
      </c>
      <c r="B258" s="24" t="s">
        <v>828</v>
      </c>
      <c r="C258" s="138"/>
      <c r="D258" s="28"/>
      <c r="E258" s="26"/>
      <c r="F258" s="28"/>
      <c r="G258" s="26" t="s">
        <v>801</v>
      </c>
      <c r="H258" s="26"/>
      <c r="I258" s="64"/>
      <c r="J258" s="28" t="s">
        <v>828</v>
      </c>
      <c r="K258" s="78" t="s">
        <v>365</v>
      </c>
      <c r="L258" s="139" t="s">
        <v>1021</v>
      </c>
      <c r="M258" s="79" t="s">
        <v>76</v>
      </c>
      <c r="N258" s="80" t="s">
        <v>904</v>
      </c>
      <c r="O258" s="69" t="s">
        <v>828</v>
      </c>
      <c r="P258" s="28"/>
      <c r="Q258" s="109"/>
      <c r="R258" s="108" t="s">
        <v>904</v>
      </c>
    </row>
    <row r="259" ht="30" spans="1:18">
      <c r="A259" s="18">
        <v>258</v>
      </c>
      <c r="B259" s="24" t="s">
        <v>829</v>
      </c>
      <c r="C259" s="138"/>
      <c r="D259" s="28"/>
      <c r="E259" s="26"/>
      <c r="F259" s="28"/>
      <c r="G259" s="26" t="s">
        <v>803</v>
      </c>
      <c r="H259" s="26"/>
      <c r="I259" s="64"/>
      <c r="J259" s="28" t="s">
        <v>829</v>
      </c>
      <c r="K259" s="78" t="s">
        <v>365</v>
      </c>
      <c r="L259" s="139" t="s">
        <v>1022</v>
      </c>
      <c r="M259" s="79" t="s">
        <v>76</v>
      </c>
      <c r="N259" s="80" t="s">
        <v>904</v>
      </c>
      <c r="O259" s="69" t="s">
        <v>829</v>
      </c>
      <c r="P259" s="28"/>
      <c r="Q259" s="109"/>
      <c r="R259" s="108" t="s">
        <v>904</v>
      </c>
    </row>
    <row r="260" ht="30" spans="1:18">
      <c r="A260" s="18">
        <v>259</v>
      </c>
      <c r="B260" s="24" t="s">
        <v>830</v>
      </c>
      <c r="C260" s="138"/>
      <c r="D260" s="28"/>
      <c r="E260" s="26"/>
      <c r="F260" s="28"/>
      <c r="G260" s="26" t="s">
        <v>795</v>
      </c>
      <c r="H260" s="26"/>
      <c r="I260" s="64"/>
      <c r="J260" s="28" t="s">
        <v>830</v>
      </c>
      <c r="K260" s="78" t="s">
        <v>365</v>
      </c>
      <c r="L260" s="139" t="s">
        <v>1023</v>
      </c>
      <c r="M260" s="79" t="s">
        <v>76</v>
      </c>
      <c r="N260" s="80" t="s">
        <v>904</v>
      </c>
      <c r="O260" s="69" t="s">
        <v>830</v>
      </c>
      <c r="P260" s="28"/>
      <c r="Q260" s="109"/>
      <c r="R260" s="108" t="s">
        <v>904</v>
      </c>
    </row>
    <row r="261" ht="30" spans="1:18">
      <c r="A261" s="18">
        <v>260</v>
      </c>
      <c r="B261" s="24" t="s">
        <v>831</v>
      </c>
      <c r="C261" s="138"/>
      <c r="D261" s="28"/>
      <c r="E261" s="26" t="s">
        <v>832</v>
      </c>
      <c r="F261" s="28" t="s">
        <v>833</v>
      </c>
      <c r="G261" s="26" t="s">
        <v>47</v>
      </c>
      <c r="H261" s="26"/>
      <c r="I261" s="64" t="s">
        <v>834</v>
      </c>
      <c r="J261" s="28" t="s">
        <v>831</v>
      </c>
      <c r="K261" s="78" t="s">
        <v>365</v>
      </c>
      <c r="L261" s="139" t="s">
        <v>1024</v>
      </c>
      <c r="M261" s="79" t="s">
        <v>76</v>
      </c>
      <c r="N261" s="80" t="s">
        <v>904</v>
      </c>
      <c r="O261" s="69" t="s">
        <v>831</v>
      </c>
      <c r="P261" s="28"/>
      <c r="Q261" s="109"/>
      <c r="R261" s="108" t="s">
        <v>904</v>
      </c>
    </row>
    <row r="262" ht="30" spans="1:18">
      <c r="A262" s="18">
        <v>261</v>
      </c>
      <c r="B262" s="24" t="s">
        <v>835</v>
      </c>
      <c r="C262" s="138"/>
      <c r="D262" s="28"/>
      <c r="E262" s="26"/>
      <c r="F262" s="28"/>
      <c r="G262" s="26" t="s">
        <v>836</v>
      </c>
      <c r="H262" s="26"/>
      <c r="I262" s="64"/>
      <c r="J262" s="28" t="s">
        <v>835</v>
      </c>
      <c r="K262" s="78" t="s">
        <v>365</v>
      </c>
      <c r="L262" s="139" t="s">
        <v>1025</v>
      </c>
      <c r="M262" s="79" t="s">
        <v>76</v>
      </c>
      <c r="N262" s="80" t="s">
        <v>904</v>
      </c>
      <c r="O262" s="69" t="s">
        <v>835</v>
      </c>
      <c r="P262" s="28"/>
      <c r="Q262" s="109"/>
      <c r="R262" s="108" t="s">
        <v>904</v>
      </c>
    </row>
    <row r="263" ht="30" spans="1:18">
      <c r="A263" s="18">
        <v>262</v>
      </c>
      <c r="B263" s="24" t="s">
        <v>837</v>
      </c>
      <c r="C263" s="138"/>
      <c r="D263" s="28"/>
      <c r="E263" s="26"/>
      <c r="F263" s="28"/>
      <c r="G263" s="26" t="s">
        <v>838</v>
      </c>
      <c r="H263" s="26"/>
      <c r="I263" s="64"/>
      <c r="J263" s="28" t="s">
        <v>837</v>
      </c>
      <c r="K263" s="78" t="s">
        <v>365</v>
      </c>
      <c r="L263" s="139" t="s">
        <v>1026</v>
      </c>
      <c r="M263" s="79" t="s">
        <v>76</v>
      </c>
      <c r="N263" s="80" t="s">
        <v>904</v>
      </c>
      <c r="O263" s="69" t="s">
        <v>837</v>
      </c>
      <c r="P263" s="28"/>
      <c r="Q263" s="109"/>
      <c r="R263" s="108" t="s">
        <v>904</v>
      </c>
    </row>
    <row r="264" ht="30" spans="1:18">
      <c r="A264" s="18">
        <v>263</v>
      </c>
      <c r="B264" s="24" t="s">
        <v>839</v>
      </c>
      <c r="C264" s="138"/>
      <c r="D264" s="28"/>
      <c r="E264" s="26"/>
      <c r="F264" s="28"/>
      <c r="G264" s="26" t="s">
        <v>840</v>
      </c>
      <c r="H264" s="26"/>
      <c r="I264" s="64"/>
      <c r="J264" s="28" t="s">
        <v>839</v>
      </c>
      <c r="K264" s="78" t="s">
        <v>365</v>
      </c>
      <c r="L264" s="139" t="s">
        <v>1027</v>
      </c>
      <c r="M264" s="79" t="s">
        <v>76</v>
      </c>
      <c r="N264" s="80" t="s">
        <v>904</v>
      </c>
      <c r="O264" s="69" t="s">
        <v>839</v>
      </c>
      <c r="P264" s="28"/>
      <c r="Q264" s="109"/>
      <c r="R264" s="108" t="s">
        <v>904</v>
      </c>
    </row>
    <row r="265" ht="30" spans="1:18">
      <c r="A265" s="18">
        <v>264</v>
      </c>
      <c r="B265" s="24" t="s">
        <v>841</v>
      </c>
      <c r="C265" s="138"/>
      <c r="D265" s="28"/>
      <c r="E265" s="26"/>
      <c r="F265" s="28"/>
      <c r="G265" s="26" t="s">
        <v>795</v>
      </c>
      <c r="H265" s="26"/>
      <c r="I265" s="64"/>
      <c r="J265" s="28" t="s">
        <v>841</v>
      </c>
      <c r="K265" s="81" t="s">
        <v>365</v>
      </c>
      <c r="L265" s="139" t="s">
        <v>1028</v>
      </c>
      <c r="M265" s="83" t="s">
        <v>76</v>
      </c>
      <c r="N265" s="84" t="s">
        <v>904</v>
      </c>
      <c r="O265" s="69" t="s">
        <v>841</v>
      </c>
      <c r="P265" s="28"/>
      <c r="Q265" s="109"/>
      <c r="R265" s="108" t="s">
        <v>904</v>
      </c>
    </row>
  </sheetData>
  <autoFilter ref="A3:W265">
    <extLst/>
  </autoFilter>
  <mergeCells count="83">
    <mergeCell ref="C4:C217"/>
    <mergeCell ref="C218:C240"/>
    <mergeCell ref="C241:C265"/>
    <mergeCell ref="D4:D20"/>
    <mergeCell ref="D21:D122"/>
    <mergeCell ref="D123:D169"/>
    <mergeCell ref="D170:D209"/>
    <mergeCell ref="D210:D217"/>
    <mergeCell ref="D218:D228"/>
    <mergeCell ref="D229:D236"/>
    <mergeCell ref="D237:D240"/>
    <mergeCell ref="D241:D265"/>
    <mergeCell ref="E4:E20"/>
    <mergeCell ref="E21:E24"/>
    <mergeCell ref="E25:E32"/>
    <mergeCell ref="E33:E45"/>
    <mergeCell ref="E46:E58"/>
    <mergeCell ref="E59:E64"/>
    <mergeCell ref="E65:E90"/>
    <mergeCell ref="E91:E102"/>
    <mergeCell ref="E103:E109"/>
    <mergeCell ref="E110:E122"/>
    <mergeCell ref="E123:E128"/>
    <mergeCell ref="E129:E155"/>
    <mergeCell ref="E156:E169"/>
    <mergeCell ref="E170:E187"/>
    <mergeCell ref="E188:E197"/>
    <mergeCell ref="E198:E207"/>
    <mergeCell ref="E208:E209"/>
    <mergeCell ref="E210:E217"/>
    <mergeCell ref="E241:E245"/>
    <mergeCell ref="E246:E255"/>
    <mergeCell ref="E256:E260"/>
    <mergeCell ref="E261:E265"/>
    <mergeCell ref="F34:F38"/>
    <mergeCell ref="F44:F45"/>
    <mergeCell ref="F50:F58"/>
    <mergeCell ref="F73:F77"/>
    <mergeCell ref="F79:F90"/>
    <mergeCell ref="F96:F102"/>
    <mergeCell ref="F105:F109"/>
    <mergeCell ref="F112:F122"/>
    <mergeCell ref="F129:F130"/>
    <mergeCell ref="F131:F134"/>
    <mergeCell ref="F135:F138"/>
    <mergeCell ref="F140:F149"/>
    <mergeCell ref="F152:F153"/>
    <mergeCell ref="F156:F162"/>
    <mergeCell ref="F163:F169"/>
    <mergeCell ref="F170:F173"/>
    <mergeCell ref="F179:F184"/>
    <mergeCell ref="F191:F195"/>
    <mergeCell ref="F196:F197"/>
    <mergeCell ref="F198:F199"/>
    <mergeCell ref="F200:F203"/>
    <mergeCell ref="F204:F207"/>
    <mergeCell ref="F246:F250"/>
    <mergeCell ref="F251:F255"/>
    <mergeCell ref="F256:F260"/>
    <mergeCell ref="F261:F265"/>
    <mergeCell ref="I28:I32"/>
    <mergeCell ref="I33:I38"/>
    <mergeCell ref="I39:I40"/>
    <mergeCell ref="I41:I42"/>
    <mergeCell ref="I53:I58"/>
    <mergeCell ref="I61:I63"/>
    <mergeCell ref="I73:I77"/>
    <mergeCell ref="I79:I90"/>
    <mergeCell ref="I93:I95"/>
    <mergeCell ref="I129:I130"/>
    <mergeCell ref="I132:I133"/>
    <mergeCell ref="I156:I169"/>
    <mergeCell ref="I170:I187"/>
    <mergeCell ref="I191:I195"/>
    <mergeCell ref="I196:I197"/>
    <mergeCell ref="I200:I207"/>
    <mergeCell ref="I210:I217"/>
    <mergeCell ref="I218:I228"/>
    <mergeCell ref="I229:I236"/>
    <mergeCell ref="I241:I245"/>
    <mergeCell ref="I246:I255"/>
    <mergeCell ref="I256:I260"/>
    <mergeCell ref="I261:I265"/>
  </mergeCells>
  <conditionalFormatting sqref="P3">
    <cfRule type="cellIs" dxfId="1" priority="2" stopIfTrue="1" operator="equal">
      <formula>"新系统没有对应项"</formula>
    </cfRule>
  </conditionalFormatting>
  <conditionalFormatting sqref="L241:L265">
    <cfRule type="top10" dxfId="2" priority="1" rank="1"/>
  </conditionalFormatting>
  <conditionalFormatting sqref="Q1:Q265">
    <cfRule type="cellIs" dxfId="1" priority="3" stopIfTrue="1" operator="equal">
      <formula>"新系统没有对应项"</formula>
    </cfRule>
  </conditionalFormatting>
  <pageMargins left="0.24" right="0.24" top="0.75" bottom="0.75" header="0.31" footer="0.31"/>
  <pageSetup paperSize="9" scale="77" fitToHeight="0"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企业实行不定时工作制和综合计算工时工作制审批</vt:lpstr>
      <vt:lpstr>省系统2</vt:lpstr>
      <vt:lpstr>省系统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悦</dc:creator>
  <cp:lastModifiedBy>xdl</cp:lastModifiedBy>
  <dcterms:created xsi:type="dcterms:W3CDTF">2017-05-23T07:07:00Z</dcterms:created>
  <cp:lastPrinted>2020-05-25T01:53:26Z</cp:lastPrinted>
  <dcterms:modified xsi:type="dcterms:W3CDTF">2025-09-04T02:48:30Z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752FE320440D4936A5778A9ED6B58F61</vt:lpwstr>
  </property>
</Properties>
</file>